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O:\2020 Budget\"/>
    </mc:Choice>
  </mc:AlternateContent>
  <bookViews>
    <workbookView xWindow="0" yWindow="0" windowWidth="23040" windowHeight="11412" tabRatio="691" firstSheet="1" activeTab="2"/>
  </bookViews>
  <sheets>
    <sheet name="Cover Page" sheetId="1" r:id="rId1"/>
    <sheet name="Objectives" sheetId="13" r:id="rId2"/>
    <sheet name="Budget Detail" sheetId="15" r:id="rId3"/>
    <sheet name="Salaries-Fringe" sheetId="6" r:id="rId4"/>
    <sheet name="Contracts-IDC" sheetId="8" r:id="rId5"/>
    <sheet name="Other Line Items" sheetId="9" r:id="rId6"/>
    <sheet name="Lists" sheetId="16" state="hidden" r:id="rId7"/>
    <sheet name="GL Codes" sheetId="18" r:id="rId8"/>
    <sheet name="Active Fund Codes" sheetId="19" r:id="rId9"/>
  </sheets>
  <definedNames>
    <definedName name="FundingSources">Lists!$A$3:$A$7</definedName>
    <definedName name="_xlnm.Print_Area" localSheetId="4">'Contracts-IDC'!$A$1:$F$22</definedName>
    <definedName name="_xlnm.Print_Area" localSheetId="0">'Cover Page'!$A$1:$L$85</definedName>
    <definedName name="_xlnm.Print_Area" localSheetId="7">'GL Codes'!$A$1:$G$93</definedName>
    <definedName name="_xlnm.Print_Area" localSheetId="5">'Other Line Items'!$A$1:$E$88</definedName>
    <definedName name="_xlnm.Print_Area" localSheetId="3">'Salaries-Fringe'!$A$1:$G$51</definedName>
  </definedNames>
  <calcPr calcId="162913"/>
</workbook>
</file>

<file path=xl/calcChain.xml><?xml version="1.0" encoding="utf-8"?>
<calcChain xmlns="http://schemas.openxmlformats.org/spreadsheetml/2006/main">
  <c r="F50" i="6" l="1"/>
  <c r="F47" i="6"/>
  <c r="F48" i="6"/>
  <c r="F49" i="6"/>
  <c r="F6" i="6" l="1"/>
  <c r="F43" i="6" s="1"/>
  <c r="D45" i="15" l="1"/>
  <c r="E45" i="15"/>
  <c r="F45" i="15"/>
  <c r="G45" i="15"/>
  <c r="H45" i="15"/>
  <c r="D43" i="15"/>
  <c r="E43" i="15"/>
  <c r="F43" i="15"/>
  <c r="G43" i="15"/>
  <c r="H43" i="15"/>
  <c r="C37" i="15"/>
  <c r="B37" i="15"/>
  <c r="A37" i="15"/>
  <c r="B36" i="15"/>
  <c r="A36" i="15"/>
  <c r="B35" i="15"/>
  <c r="A35" i="15"/>
  <c r="D105" i="9"/>
  <c r="D98" i="9"/>
  <c r="C36" i="15" s="1"/>
  <c r="D91" i="9"/>
  <c r="C35" i="15" s="1"/>
  <c r="B29" i="15"/>
  <c r="A29" i="15"/>
  <c r="B28" i="15"/>
  <c r="A28" i="15"/>
  <c r="B27" i="15"/>
  <c r="A27" i="15"/>
  <c r="B26" i="15"/>
  <c r="A26" i="15"/>
  <c r="B25" i="15"/>
  <c r="A25" i="15"/>
  <c r="B24" i="15"/>
  <c r="A24" i="15"/>
  <c r="B23" i="15"/>
  <c r="A23" i="15"/>
  <c r="I35" i="15" l="1"/>
  <c r="I36" i="15"/>
  <c r="I37" i="15"/>
  <c r="I38" i="15"/>
  <c r="I39" i="15"/>
  <c r="I40" i="15"/>
  <c r="I41" i="15"/>
  <c r="I10" i="15"/>
  <c r="I11" i="15"/>
  <c r="I12" i="15"/>
  <c r="I13" i="15"/>
  <c r="I14" i="15"/>
  <c r="F7" i="6" l="1"/>
  <c r="F44" i="6" s="1"/>
  <c r="F8" i="6"/>
  <c r="F45" i="6" s="1"/>
  <c r="F9" i="6"/>
  <c r="F46" i="6" s="1"/>
  <c r="F10" i="6"/>
  <c r="F11" i="6"/>
  <c r="F12" i="6"/>
  <c r="F13" i="6"/>
  <c r="B19" i="6" l="1"/>
  <c r="B20" i="6"/>
  <c r="B21" i="6"/>
  <c r="B22" i="6"/>
  <c r="B23" i="6"/>
  <c r="B24" i="6"/>
  <c r="B25" i="6"/>
  <c r="B18" i="6"/>
  <c r="B30" i="6"/>
  <c r="B31" i="6"/>
  <c r="B32" i="6"/>
  <c r="B33" i="6"/>
  <c r="B34" i="6"/>
  <c r="B35" i="6"/>
  <c r="B36" i="6"/>
  <c r="B37" i="6"/>
  <c r="F22" i="6"/>
  <c r="F23" i="6"/>
  <c r="C35" i="6" s="1"/>
  <c r="F24" i="6"/>
  <c r="F25" i="6"/>
  <c r="F21" i="6"/>
  <c r="D55" i="9"/>
  <c r="C30" i="15" s="1"/>
  <c r="I30" i="15" s="1"/>
  <c r="B34" i="15"/>
  <c r="A34" i="15"/>
  <c r="B33" i="15"/>
  <c r="A33" i="15"/>
  <c r="B32" i="15"/>
  <c r="A32" i="15"/>
  <c r="B31" i="15"/>
  <c r="A31" i="15"/>
  <c r="B30" i="15"/>
  <c r="A30" i="15"/>
  <c r="F19" i="6"/>
  <c r="C31" i="6" s="1"/>
  <c r="F20" i="6"/>
  <c r="C37" i="6" l="1"/>
  <c r="C34" i="6"/>
  <c r="C36" i="6"/>
  <c r="C33" i="6"/>
  <c r="C32" i="6"/>
  <c r="A44" i="6" l="1"/>
  <c r="A45" i="6"/>
  <c r="A46" i="6"/>
  <c r="A47" i="6"/>
  <c r="A48" i="6"/>
  <c r="A49" i="6"/>
  <c r="A50" i="6"/>
  <c r="A43" i="6"/>
  <c r="B44" i="6"/>
  <c r="B45" i="6"/>
  <c r="B46" i="6"/>
  <c r="B47" i="6"/>
  <c r="B48" i="6"/>
  <c r="B49" i="6"/>
  <c r="B50" i="6"/>
  <c r="A37" i="6" l="1"/>
  <c r="A36" i="6"/>
  <c r="A35" i="6"/>
  <c r="A34" i="6"/>
  <c r="A33" i="6"/>
  <c r="A32" i="6"/>
  <c r="A31" i="6"/>
  <c r="A30" i="6"/>
  <c r="F18" i="6"/>
  <c r="C30" i="6" s="1"/>
  <c r="F34" i="6" l="1"/>
  <c r="F32" i="6"/>
  <c r="F35" i="6"/>
  <c r="F33" i="6"/>
  <c r="E20" i="8" l="1"/>
  <c r="E19" i="8"/>
  <c r="B43" i="6" l="1"/>
  <c r="F37" i="6" l="1"/>
  <c r="F14" i="6"/>
  <c r="C17" i="15" s="1"/>
  <c r="D9" i="9" l="1"/>
  <c r="C23" i="15" s="1"/>
  <c r="E15" i="8"/>
  <c r="C22" i="15" s="1"/>
  <c r="I22" i="15" s="1"/>
  <c r="D29" i="9"/>
  <c r="C26" i="15" s="1"/>
  <c r="I26" i="15" s="1"/>
  <c r="D83" i="9"/>
  <c r="D76" i="9"/>
  <c r="D69" i="9"/>
  <c r="C32" i="15" s="1"/>
  <c r="I32" i="15" s="1"/>
  <c r="D62" i="9"/>
  <c r="D49" i="9"/>
  <c r="C29" i="15" s="1"/>
  <c r="I29" i="15" s="1"/>
  <c r="D42" i="9"/>
  <c r="C28" i="15" s="1"/>
  <c r="I28" i="15" s="1"/>
  <c r="D35" i="9"/>
  <c r="C27" i="15" s="1"/>
  <c r="I27" i="15" s="1"/>
  <c r="L53" i="1"/>
  <c r="I42" i="15"/>
  <c r="D15" i="15"/>
  <c r="C15" i="15"/>
  <c r="E15" i="15"/>
  <c r="F15" i="15"/>
  <c r="G15" i="15"/>
  <c r="H15" i="15"/>
  <c r="I9" i="15"/>
  <c r="I8" i="15"/>
  <c r="D22" i="9"/>
  <c r="D15" i="9"/>
  <c r="F52" i="6"/>
  <c r="C20" i="15" s="1"/>
  <c r="I20" i="15" s="1"/>
  <c r="F27" i="6"/>
  <c r="F31" i="6"/>
  <c r="E8" i="8"/>
  <c r="I17" i="15"/>
  <c r="F30" i="6"/>
  <c r="E21" i="8"/>
  <c r="C25" i="15" l="1"/>
  <c r="I25" i="15" s="1"/>
  <c r="C24" i="15"/>
  <c r="I24" i="15" s="1"/>
  <c r="C18" i="15"/>
  <c r="I18" i="15" s="1"/>
  <c r="F36" i="6"/>
  <c r="F39" i="6" s="1"/>
  <c r="C19" i="15" s="1"/>
  <c r="I23" i="15"/>
  <c r="C34" i="15"/>
  <c r="I34" i="15" s="1"/>
  <c r="C33" i="15"/>
  <c r="I33" i="15" s="1"/>
  <c r="C31" i="15"/>
  <c r="I31" i="15" s="1"/>
  <c r="C44" i="15"/>
  <c r="I44" i="15" s="1"/>
  <c r="C21" i="15"/>
  <c r="I21" i="15" s="1"/>
  <c r="I15" i="15"/>
  <c r="I19" i="15" l="1"/>
  <c r="I43" i="15" s="1"/>
  <c r="I45" i="15" s="1"/>
  <c r="C43" i="15"/>
  <c r="K43" i="15" s="1"/>
  <c r="C45" i="15" l="1"/>
</calcChain>
</file>

<file path=xl/sharedStrings.xml><?xml version="1.0" encoding="utf-8"?>
<sst xmlns="http://schemas.openxmlformats.org/spreadsheetml/2006/main" count="837" uniqueCount="558">
  <si>
    <t>Name of Department or Program</t>
  </si>
  <si>
    <t>Name of Staff Member to contact on matters involving the budget package</t>
  </si>
  <si>
    <t>Telephone Number</t>
  </si>
  <si>
    <t>Provide a brief summary of how the Tribal Funds will be used.</t>
  </si>
  <si>
    <t>(Tribal Funds are classified as funds received through the General Fund, Tax Revenues, and Docket funds.  There are no specific restrictions on the use of these funds, except for those established at the Tribal and Council levels.)</t>
  </si>
  <si>
    <t>Provide a brief summary of the administrative/indirect functions being performed by your program.</t>
  </si>
  <si>
    <t>If yes, identify the name of the income/revenues and the projected carryover amount(s):</t>
  </si>
  <si>
    <t>Provide a brief summary of how the License Plate Funds will be used.</t>
  </si>
  <si>
    <t>If yes, identify the sources, the personnel/activities involved, and proposed resolutions:</t>
  </si>
  <si>
    <t>Line Item Name/Description</t>
  </si>
  <si>
    <t>CALCULATION METHOD</t>
  </si>
  <si>
    <t xml:space="preserve">TOTAL: </t>
  </si>
  <si>
    <t>Account Title</t>
  </si>
  <si>
    <t>GOAL 1</t>
  </si>
  <si>
    <t>Line
Item #</t>
  </si>
  <si>
    <t>ESTIMATED
COST</t>
  </si>
  <si>
    <t>ESTIMATED
ANNUAL SALARY</t>
  </si>
  <si>
    <t>ELIGIBLE DIRECT COSTS *</t>
  </si>
  <si>
    <t>TYPE OF SERVICE or
NAME OF CONTRACTOR</t>
  </si>
  <si>
    <t>IDC
RATE</t>
  </si>
  <si>
    <t>(Schedule of Completion)</t>
  </si>
  <si>
    <t>Pyramid Lake Paiute Tribe
Annual Budgetary/Appropriation Process</t>
  </si>
  <si>
    <t>Part 1.
Department/Program Information</t>
  </si>
  <si>
    <t>E-Mail Address</t>
  </si>
  <si>
    <t>ð</t>
  </si>
  <si>
    <r>
      <t xml:space="preserve">Are you requesting </t>
    </r>
    <r>
      <rPr>
        <b/>
        <sz val="10"/>
        <rFont val="Arial"/>
        <family val="2"/>
      </rPr>
      <t>Tribal Funds</t>
    </r>
    <r>
      <rPr>
        <sz val="10"/>
        <rFont val="Arial"/>
        <family val="2"/>
      </rPr>
      <t xml:space="preserve"> for your program in the identified calendar year:</t>
    </r>
  </si>
  <si>
    <r>
      <rPr>
        <sz val="10"/>
        <rFont val="Arial"/>
        <family val="2"/>
      </rPr>
      <t xml:space="preserve">Total </t>
    </r>
    <r>
      <rPr>
        <b/>
        <sz val="10"/>
        <rFont val="Arial"/>
        <family val="2"/>
      </rPr>
      <t>TRIBAL FUNDS</t>
    </r>
    <r>
      <rPr>
        <sz val="10"/>
        <rFont val="Arial"/>
        <family val="2"/>
      </rPr>
      <t xml:space="preserve"> Requested:</t>
    </r>
  </si>
  <si>
    <r>
      <t xml:space="preserve">Are you requesting </t>
    </r>
    <r>
      <rPr>
        <b/>
        <sz val="10"/>
        <rFont val="Arial"/>
        <family val="2"/>
      </rPr>
      <t>License Plate Funds</t>
    </r>
    <r>
      <rPr>
        <sz val="10"/>
        <rFont val="Arial"/>
        <family val="2"/>
      </rPr>
      <t xml:space="preserve"> for your program in the identified calendar year:</t>
    </r>
  </si>
  <si>
    <r>
      <t xml:space="preserve">Total </t>
    </r>
    <r>
      <rPr>
        <b/>
        <sz val="10"/>
        <rFont val="Arial"/>
        <family val="2"/>
      </rPr>
      <t>LICENSE PLATE FUNDS</t>
    </r>
    <r>
      <rPr>
        <sz val="10"/>
        <rFont val="Arial"/>
        <family val="2"/>
      </rPr>
      <t xml:space="preserve"> Requested:</t>
    </r>
  </si>
  <si>
    <t>Which funding category does your request fit into (check all that apply):</t>
  </si>
  <si>
    <t>Part 2.
Requests for TRIBAL Funding</t>
  </si>
  <si>
    <t>Part 3.
Request for LICENSE PLATE Funding</t>
  </si>
  <si>
    <r>
      <t xml:space="preserve">Are you requesting </t>
    </r>
    <r>
      <rPr>
        <b/>
        <sz val="10"/>
        <rFont val="Arial"/>
        <family val="2"/>
      </rPr>
      <t>Administration Funds</t>
    </r>
    <r>
      <rPr>
        <sz val="10"/>
        <rFont val="Arial"/>
        <family val="2"/>
      </rPr>
      <t xml:space="preserve"> for your program in the identified calendar year:</t>
    </r>
  </si>
  <si>
    <t>Part 4.
Requests for TRIBAL ADMINISTRATION Funding</t>
  </si>
  <si>
    <r>
      <t xml:space="preserve">Will you have </t>
    </r>
    <r>
      <rPr>
        <b/>
        <sz val="10"/>
        <rFont val="Arial"/>
        <family val="2"/>
      </rPr>
      <t>Non-Tribal Funding Sources</t>
    </r>
    <r>
      <rPr>
        <sz val="10"/>
        <rFont val="Arial"/>
        <family val="2"/>
      </rPr>
      <t xml:space="preserve"> (grants, etc.) in the identified calendar year:</t>
    </r>
  </si>
  <si>
    <t>Name of Grant/Contract and Funding Agency</t>
  </si>
  <si>
    <t>Fund Code</t>
  </si>
  <si>
    <t>Funding Period</t>
  </si>
  <si>
    <t>Funding Amount</t>
  </si>
  <si>
    <r>
      <t>Do any of the above funding sources require a</t>
    </r>
    <r>
      <rPr>
        <b/>
        <sz val="8"/>
        <rFont val="Arial"/>
        <family val="2"/>
      </rPr>
      <t xml:space="preserve"> CASH </t>
    </r>
    <r>
      <rPr>
        <sz val="8"/>
        <rFont val="Arial"/>
        <family val="2"/>
      </rPr>
      <t>match which is being requested under the appropriations process (if yes, the "Request for Tribal Funds" section should be completed)?</t>
    </r>
  </si>
  <si>
    <t>If yes, identify the sources below, the matching amounts, and the use of the funds:</t>
  </si>
  <si>
    <t>Do any of the above funding sources END during the upcoming calendar year and have provisions been made to address the situation (i.e., funding request, layoffs, etc.)?</t>
  </si>
  <si>
    <r>
      <t xml:space="preserve">Total </t>
    </r>
    <r>
      <rPr>
        <b/>
        <sz val="10"/>
        <rFont val="Arial"/>
        <family val="2"/>
      </rPr>
      <t>NON-TRIBAL FUNDING SOURCES</t>
    </r>
    <r>
      <rPr>
        <sz val="10"/>
        <rFont val="Arial"/>
        <family val="2"/>
      </rPr>
      <t>:</t>
    </r>
  </si>
  <si>
    <t>Part 6.
Program-Generated Income and Revenues</t>
  </si>
  <si>
    <t>(In the table, below, please list all sources of income that you are projecting you will generate/collect in the upcoming year.  Include the name of income, how the income is/was generated, the fund code where the revenue is located, and the amount.)</t>
  </si>
  <si>
    <r>
      <t xml:space="preserve">Will you have </t>
    </r>
    <r>
      <rPr>
        <b/>
        <sz val="10"/>
        <rFont val="Arial"/>
        <family val="2"/>
      </rPr>
      <t>Program-Generated Income/Revenues</t>
    </r>
    <r>
      <rPr>
        <sz val="10"/>
        <rFont val="Arial"/>
        <family val="2"/>
      </rPr>
      <t xml:space="preserve"> in the identified calendar year:</t>
    </r>
  </si>
  <si>
    <t>Income/Revenue Amount</t>
  </si>
  <si>
    <t>Income/Revenue Name/Title</t>
  </si>
  <si>
    <t>Source of Income/Revenues</t>
  </si>
  <si>
    <t>Do any of the project generated income/revenues, above, involve or are projected to involve carryover funds from the prior year and you are requesting a carryfoward of these funds?</t>
  </si>
  <si>
    <r>
      <t xml:space="preserve">Total </t>
    </r>
    <r>
      <rPr>
        <b/>
        <sz val="10"/>
        <rFont val="Arial"/>
        <family val="2"/>
      </rPr>
      <t>PROGRAM INCOME and REVENUES</t>
    </r>
    <r>
      <rPr>
        <sz val="10"/>
        <rFont val="Arial"/>
        <family val="2"/>
      </rPr>
      <t>:</t>
    </r>
  </si>
  <si>
    <t>(In the table, below, please list all non-tribal sources of funding being provided to your department or program.  This includes federal, state, &amp; other contract/grant programs.  Include name of contract/grant, fund code, funding source/period, &amp; amount.).</t>
  </si>
  <si>
    <t>Part 7.
Additional Budget and Program Information</t>
  </si>
  <si>
    <t>Securing Non-Tribal Support</t>
  </si>
  <si>
    <t>Program Changes in Upcoming Calendar Year</t>
  </si>
  <si>
    <t>Please list any major changes in your program in upcoming calendar year (i.e., new positions, lay-offs, reduced/increased hours, new equipment purchases/requests, etc.).  Explain the reasons/situations for the changes, including how changes impacting the budget will be maintained in future years.</t>
  </si>
  <si>
    <t>Additional Information or Justification</t>
  </si>
  <si>
    <t>List any other information that may be helpful during the review process of your budget and/or funding request.  Also provide additional information on situations that impact your budget and support any requests.  You may attach any supporting documentation to assist in the review process.</t>
  </si>
  <si>
    <t>Request for Meeting with Appropriations Committee</t>
  </si>
  <si>
    <r>
      <t xml:space="preserve">Is your program requesting a meeting with the Committee in regards to your budget/funding request?  Programs may request a meeting to discuss their budgets/funding requests and provide information or to justify their requests.  If a meeting is requested check the YES box and the Committee will notify you of the meeting </t>
    </r>
    <r>
      <rPr>
        <u/>
        <sz val="7"/>
        <rFont val="Arial"/>
        <family val="2"/>
      </rPr>
      <t>using the e-mail address listed in Part 1.</t>
    </r>
  </si>
  <si>
    <t>Tribal Request</t>
  </si>
  <si>
    <t>License Plate</t>
  </si>
  <si>
    <t>Administration</t>
  </si>
  <si>
    <t>Prog. Income</t>
  </si>
  <si>
    <t>Non-Tribal Funds</t>
  </si>
  <si>
    <t>REVENUES</t>
  </si>
  <si>
    <t>NOTE:</t>
  </si>
  <si>
    <t>Direct Costs</t>
  </si>
  <si>
    <t>TOTALS</t>
  </si>
  <si>
    <t>EXPENDITURES</t>
  </si>
  <si>
    <t>Total REVENUES</t>
  </si>
  <si>
    <t>Total EXPENDITURES</t>
  </si>
  <si>
    <t>PAY RATE
(per hour)</t>
  </si>
  <si>
    <t>COLA</t>
  </si>
  <si>
    <t>ANNUAL
HOURS *</t>
  </si>
  <si>
    <r>
      <t>SALARIES</t>
    </r>
    <r>
      <rPr>
        <b/>
        <sz val="9"/>
        <rFont val="Arial"/>
        <family val="2"/>
      </rPr>
      <t xml:space="preserve"> </t>
    </r>
    <r>
      <rPr>
        <sz val="9"/>
        <rFont val="Arial"/>
        <family val="2"/>
      </rPr>
      <t>(Personnel)</t>
    </r>
  </si>
  <si>
    <t>Fund Code and
Percentage(s)</t>
  </si>
  <si>
    <t>LIST POSITION TITLE ONLY (no names)</t>
  </si>
  <si>
    <r>
      <t>RATE</t>
    </r>
    <r>
      <rPr>
        <b/>
        <sz val="7"/>
        <rFont val="Arial"/>
        <family val="2"/>
      </rPr>
      <t xml:space="preserve">*
</t>
    </r>
    <r>
      <rPr>
        <i/>
        <sz val="7"/>
        <rFont val="Arial"/>
        <family val="2"/>
      </rPr>
      <t>(below)</t>
    </r>
  </si>
  <si>
    <t xml:space="preserve">   2080 = full-time (40 hours/week)      1664 = part-time (32 hours/week)      1560 = part-time (30 hours/week)      1040 = part-time (20 hours/week)</t>
  </si>
  <si>
    <r>
      <t xml:space="preserve">FRINGE BENEFITS/OTHER </t>
    </r>
    <r>
      <rPr>
        <sz val="8"/>
        <rFont val="Arial"/>
        <family val="2"/>
      </rPr>
      <t>(Only applicable to permanent, full-time employees)</t>
    </r>
  </si>
  <si>
    <r>
      <rPr>
        <sz val="7"/>
        <color indexed="63"/>
        <rFont val="Arial"/>
        <family val="2"/>
      </rPr>
      <t xml:space="preserve">(13) </t>
    </r>
    <r>
      <rPr>
        <b/>
        <sz val="9"/>
        <rFont val="Arial"/>
        <family val="2"/>
      </rPr>
      <t xml:space="preserve">TOTAL: </t>
    </r>
  </si>
  <si>
    <r>
      <t>RATE CALCULATION</t>
    </r>
    <r>
      <rPr>
        <b/>
        <sz val="7"/>
        <rFont val="Arial"/>
        <family val="2"/>
      </rPr>
      <t>*</t>
    </r>
  </si>
  <si>
    <t>Page 5</t>
  </si>
  <si>
    <t>Page 6</t>
  </si>
  <si>
    <r>
      <t xml:space="preserve">CONTRACTED SERVICES </t>
    </r>
    <r>
      <rPr>
        <sz val="9"/>
        <rFont val="Arial"/>
        <family val="2"/>
      </rPr>
      <t>(Contractual)</t>
    </r>
  </si>
  <si>
    <t>CONSULTANT/CONTRACTOR NAME
and/or SERVICES TO BE PROVIDED</t>
  </si>
  <si>
    <t>* - Small - Items under $5,000/each; Large - Items $5,000 or more/each</t>
  </si>
  <si>
    <r>
      <t>ITEM</t>
    </r>
    <r>
      <rPr>
        <sz val="8"/>
        <rFont val="Arial"/>
        <family val="2"/>
      </rPr>
      <t>:</t>
    </r>
    <r>
      <rPr>
        <sz val="8"/>
        <color indexed="49"/>
        <rFont val="Arial"/>
        <family val="2"/>
      </rPr>
      <t>*</t>
    </r>
    <r>
      <rPr>
        <sz val="8"/>
        <rFont val="Arial"/>
        <family val="2"/>
      </rPr>
      <t xml:space="preserve">
</t>
    </r>
    <r>
      <rPr>
        <sz val="7"/>
        <rFont val="Arial"/>
        <family val="2"/>
      </rPr>
      <t>(S) or (L)</t>
    </r>
  </si>
  <si>
    <t>LIST ALL FUNDING SOURCES
(grants, contracts, revenues, etc.)</t>
  </si>
  <si>
    <t>Page 8</t>
  </si>
  <si>
    <t>Page 9</t>
  </si>
  <si>
    <t>CLEARLY LIST ITEMS/SERVICES</t>
  </si>
  <si>
    <t>EXPLAIN HOW COSTS CALCULATED</t>
  </si>
  <si>
    <t>EST. COST</t>
  </si>
  <si>
    <t>Fund Code and %'s</t>
  </si>
  <si>
    <t>Part 9.
Consolidated Budget Detail</t>
  </si>
  <si>
    <t>Page 4</t>
  </si>
  <si>
    <t>BEGIN</t>
  </si>
  <si>
    <t>END</t>
  </si>
  <si>
    <t>(GOALS)
Problem/Need</t>
  </si>
  <si>
    <t>(OBJECTIVES &amp; MEASURES)
Impact/Anticipated and/or Results</t>
  </si>
  <si>
    <t>(SERVICES)
Types of Activities/Outputs</t>
  </si>
  <si>
    <t>(EVALUATION)
Documentation Methods</t>
  </si>
  <si>
    <r>
      <t xml:space="preserve">Instructions:  In the section below please provide a status report on the goals and objectives that you listed in last year's budget package.  This information will be used to justify new and continued support for tribal programs/departments.  Failure to complete this section may result in delays in approving your budget and/or </t>
    </r>
    <r>
      <rPr>
        <b/>
        <u/>
        <sz val="8"/>
        <rFont val="Arial"/>
        <family val="2"/>
      </rPr>
      <t>denial</t>
    </r>
    <r>
      <rPr>
        <sz val="8"/>
        <rFont val="Arial"/>
        <family val="2"/>
      </rPr>
      <t xml:space="preserve"> of continued tribal funding.</t>
    </r>
  </si>
  <si>
    <r>
      <t>Part 10.
Detailed Budget Narrative</t>
    </r>
    <r>
      <rPr>
        <sz val="10"/>
        <color indexed="21"/>
        <rFont val="Arial"/>
        <family val="2"/>
      </rPr>
      <t xml:space="preserve">
     </t>
    </r>
    <r>
      <rPr>
        <sz val="10"/>
        <color indexed="21"/>
        <rFont val="Wingdings"/>
        <charset val="2"/>
      </rPr>
      <t>ð</t>
    </r>
    <r>
      <rPr>
        <sz val="10"/>
        <color indexed="21"/>
        <rFont val="Arial"/>
        <family val="2"/>
      </rPr>
      <t xml:space="preserve"> Section 1.  Salaries - Stipends - Overtime - Fringe Benefits</t>
    </r>
  </si>
  <si>
    <r>
      <t>Part 10.
Detailed Budget Narrative</t>
    </r>
    <r>
      <rPr>
        <sz val="10"/>
        <color indexed="21"/>
        <rFont val="Arial"/>
        <family val="2"/>
      </rPr>
      <t xml:space="preserve">
     </t>
    </r>
    <r>
      <rPr>
        <sz val="10"/>
        <color indexed="21"/>
        <rFont val="Wingdings"/>
        <charset val="2"/>
      </rPr>
      <t>ð</t>
    </r>
    <r>
      <rPr>
        <sz val="10"/>
        <color indexed="21"/>
        <rFont val="Arial"/>
        <family val="2"/>
      </rPr>
      <t xml:space="preserve"> Section 2.  Contracted Services - Equipment - Indirect Costs</t>
    </r>
  </si>
  <si>
    <r>
      <t>Part 10.
Detailed Budget Narrative</t>
    </r>
    <r>
      <rPr>
        <sz val="10"/>
        <color indexed="21"/>
        <rFont val="Arial"/>
        <family val="2"/>
      </rPr>
      <t xml:space="preserve">
     </t>
    </r>
    <r>
      <rPr>
        <sz val="10"/>
        <color indexed="21"/>
        <rFont val="Wingdings"/>
        <charset val="2"/>
      </rPr>
      <t>ð</t>
    </r>
    <r>
      <rPr>
        <sz val="10"/>
        <color indexed="21"/>
        <rFont val="Arial"/>
        <family val="2"/>
      </rPr>
      <t xml:space="preserve"> Section 3.  All Other Line Items</t>
    </r>
  </si>
  <si>
    <r>
      <rPr>
        <b/>
        <sz val="8"/>
        <color indexed="18"/>
        <rFont val="Arial"/>
        <family val="2"/>
      </rPr>
      <t>Funding Source</t>
    </r>
    <r>
      <rPr>
        <sz val="8"/>
        <color indexed="18"/>
        <rFont val="Arial"/>
        <family val="2"/>
      </rPr>
      <t xml:space="preserve"> </t>
    </r>
    <r>
      <rPr>
        <sz val="8"/>
        <color indexed="18"/>
        <rFont val="Wingdings"/>
        <charset val="2"/>
      </rPr>
      <t>ð</t>
    </r>
  </si>
  <si>
    <r>
      <rPr>
        <b/>
        <sz val="8"/>
        <color indexed="18"/>
        <rFont val="Arial"/>
        <family val="2"/>
      </rPr>
      <t>Fund Code No.</t>
    </r>
    <r>
      <rPr>
        <sz val="8"/>
        <color indexed="18"/>
        <rFont val="Arial"/>
        <family val="2"/>
      </rPr>
      <t xml:space="preserve"> </t>
    </r>
    <r>
      <rPr>
        <sz val="8"/>
        <color indexed="18"/>
        <rFont val="Wingdings"/>
        <charset val="2"/>
      </rPr>
      <t>ð</t>
    </r>
  </si>
  <si>
    <r>
      <rPr>
        <b/>
        <sz val="8"/>
        <color indexed="18"/>
        <rFont val="Arial"/>
        <family val="2"/>
      </rPr>
      <t>Fund Code Name</t>
    </r>
    <r>
      <rPr>
        <sz val="8"/>
        <color indexed="18"/>
        <rFont val="Arial"/>
        <family val="2"/>
      </rPr>
      <t xml:space="preserve"> </t>
    </r>
    <r>
      <rPr>
        <sz val="8"/>
        <color indexed="18"/>
        <rFont val="Wingdings"/>
        <charset val="2"/>
      </rPr>
      <t>ð</t>
    </r>
  </si>
  <si>
    <t>(Tribal Administration Funding limited to:  Tribal Council, Tribal Chairman's Office; Tribal Administrator's Office; Contracts &amp; Grants Department; Finance Department; Human Resources, Maintenance Services; Technology Services, and Governmental Services.</t>
  </si>
  <si>
    <r>
      <t xml:space="preserve">Part 5.
Non-Tribal Funding Sources </t>
    </r>
    <r>
      <rPr>
        <sz val="10"/>
        <color indexed="21"/>
        <rFont val="Arial"/>
        <family val="2"/>
      </rPr>
      <t>(contracts, grants, etc.)</t>
    </r>
  </si>
  <si>
    <r>
      <t xml:space="preserve">FRINGE BENEFITS </t>
    </r>
    <r>
      <rPr>
        <sz val="8"/>
        <rFont val="Arial"/>
        <family val="2"/>
      </rPr>
      <t>(applicable to all employees;</t>
    </r>
    <r>
      <rPr>
        <b/>
        <i/>
        <u/>
        <sz val="8"/>
        <rFont val="Arial"/>
        <family val="2"/>
      </rPr>
      <t xml:space="preserve"> law enforcement calculate 20%</t>
    </r>
    <r>
      <rPr>
        <sz val="8"/>
        <rFont val="Arial"/>
        <family val="2"/>
      </rPr>
      <t>)</t>
    </r>
  </si>
  <si>
    <r>
      <t>* Based on costs for those</t>
    </r>
    <r>
      <rPr>
        <b/>
        <i/>
        <u/>
        <sz val="8"/>
        <color indexed="21"/>
        <rFont val="Arial"/>
        <family val="2"/>
      </rPr>
      <t xml:space="preserve"> participanting employees</t>
    </r>
    <r>
      <rPr>
        <sz val="8"/>
        <color indexed="21"/>
        <rFont val="Arial"/>
        <family val="2"/>
      </rPr>
      <t xml:space="preserve"> in each area.</t>
    </r>
  </si>
  <si>
    <t>Account Code</t>
  </si>
  <si>
    <r>
      <t xml:space="preserve">Indirect Costs MUST be included in your budget.  Indirect costs are based on TOTAL direct costs (excluding INDIVIDUAL contract/equipment exceeding $5,000/each).  </t>
    </r>
    <r>
      <rPr>
        <b/>
        <sz val="8"/>
        <color indexed="18"/>
        <rFont val="Arial"/>
        <family val="2"/>
      </rPr>
      <t>"TOTAL REVENUES" must equal "TOTAL EXPENDITURES"</t>
    </r>
    <r>
      <rPr>
        <sz val="8"/>
        <color indexed="18"/>
        <rFont val="Arial"/>
        <family val="2"/>
      </rPr>
      <t xml:space="preserve"> - in other words the amount of your expenditures must be the same as the amount of revenue in your program.</t>
    </r>
  </si>
  <si>
    <t>Salaries</t>
  </si>
  <si>
    <t>Fringe Benefits</t>
  </si>
  <si>
    <t>Legal</t>
  </si>
  <si>
    <t>#</t>
  </si>
  <si>
    <t xml:space="preserve">Fringe Other </t>
  </si>
  <si>
    <t>Revenue</t>
  </si>
  <si>
    <t>Expense</t>
  </si>
  <si>
    <t xml:space="preserve">   INCOME/GRANT-CONTRACT  FEDERAL</t>
  </si>
  <si>
    <t xml:space="preserve">   SALARIES</t>
  </si>
  <si>
    <t xml:space="preserve">   ALLOCATED IDC</t>
  </si>
  <si>
    <t xml:space="preserve">   SALARIES-STIPENDS</t>
  </si>
  <si>
    <t xml:space="preserve">   OVERTIME</t>
  </si>
  <si>
    <t xml:space="preserve">   INCOME/SEPTIC PUMPING</t>
  </si>
  <si>
    <t xml:space="preserve">   INCOME/BOATING PERMIT-SEASONAL</t>
  </si>
  <si>
    <t xml:space="preserve">   FRINGE BENEFITS/OTHER</t>
  </si>
  <si>
    <t xml:space="preserve">   CATTLE-RANGE FEES</t>
  </si>
  <si>
    <t xml:space="preserve">   LOAN PRINCIPAL</t>
  </si>
  <si>
    <t xml:space="preserve">   INCOME/JET SKI PERMITS-DAILY</t>
  </si>
  <si>
    <t xml:space="preserve">   INTEREST EXPENSE</t>
  </si>
  <si>
    <t xml:space="preserve">   INCOME/JET SKI PERMIT-SEASONAL</t>
  </si>
  <si>
    <t xml:space="preserve">   EMERGENCY RADIOS/PAGERS</t>
  </si>
  <si>
    <t xml:space="preserve">   BURIAL/D 87-B</t>
  </si>
  <si>
    <t xml:space="preserve">   INCOME/BOATING PERMIT-DAILY</t>
  </si>
  <si>
    <t xml:space="preserve">   BANK CHARGES</t>
  </si>
  <si>
    <t xml:space="preserve">   INCOME/FISHING PERMIT-SEASONAL</t>
  </si>
  <si>
    <t xml:space="preserve">   BURIAL</t>
  </si>
  <si>
    <t xml:space="preserve">   INCOME/FISHING PERMIT-DAILY</t>
  </si>
  <si>
    <t xml:space="preserve">   CHRISTMAS FUND</t>
  </si>
  <si>
    <t xml:space="preserve">   INCOME/CAMPING PERMIT-10 DAY</t>
  </si>
  <si>
    <t xml:space="preserve">   COMPUTER SUPPLIES/SUPPORT</t>
  </si>
  <si>
    <t xml:space="preserve">   INCOME/CAMPING PERMIT-DAILY</t>
  </si>
  <si>
    <t xml:space="preserve">   Child Assistance Exp SSI/Other</t>
  </si>
  <si>
    <t xml:space="preserve">   INCOME/DAY USE PERMIT-SEASONAL</t>
  </si>
  <si>
    <t xml:space="preserve">   CHILD WELFARE ASSISTANCE BIA</t>
  </si>
  <si>
    <t xml:space="preserve">   PERMIT SURCHARGE</t>
  </si>
  <si>
    <t xml:space="preserve">   Adult Assistance Exp SSI/Other</t>
  </si>
  <si>
    <t xml:space="preserve">   INCOME/DAY USE PERMIT-DAILY</t>
  </si>
  <si>
    <t xml:space="preserve">   CONTRACTED SERVICES</t>
  </si>
  <si>
    <t xml:space="preserve">   INCOME/FISHING DERBY</t>
  </si>
  <si>
    <t xml:space="preserve">   CONSTRUCTION</t>
  </si>
  <si>
    <t xml:space="preserve">   INCOME/ADMIN FUEL TAX REFUND</t>
  </si>
  <si>
    <t xml:space="preserve">   CONTINGENCY</t>
  </si>
  <si>
    <t xml:space="preserve">   COURT WITNESS FEES</t>
  </si>
  <si>
    <t xml:space="preserve">   CIVIL FINES</t>
  </si>
  <si>
    <t xml:space="preserve">   DENTAL</t>
  </si>
  <si>
    <t xml:space="preserve">   COURT FILING FEE</t>
  </si>
  <si>
    <t xml:space="preserve">   Radiology</t>
  </si>
  <si>
    <t xml:space="preserve">   INCOME/COURT FINES</t>
  </si>
  <si>
    <t xml:space="preserve">   GA ADULT VOCATION</t>
  </si>
  <si>
    <t xml:space="preserve">   INCOME/DONATIONS</t>
  </si>
  <si>
    <t xml:space="preserve">   DONATIONS</t>
  </si>
  <si>
    <t xml:space="preserve">   IN-KIND PROGRAM FUNDS</t>
  </si>
  <si>
    <t xml:space="preserve">   Capital-Construction in Prog</t>
  </si>
  <si>
    <t xml:space="preserve">   INCOME/INTEREST</t>
  </si>
  <si>
    <t xml:space="preserve">   EQUIPMENT</t>
  </si>
  <si>
    <t xml:space="preserve">   GAIN/LOSS INVESTMENT</t>
  </si>
  <si>
    <t xml:space="preserve">   Equipment&lt;$5000</t>
  </si>
  <si>
    <t xml:space="preserve">   UNREALIZED GAIN/LOSS TO FMV</t>
  </si>
  <si>
    <t xml:space="preserve">   TECHNOLOGY EXPENSE</t>
  </si>
  <si>
    <t xml:space="preserve">   INCOME/LEASE</t>
  </si>
  <si>
    <t xml:space="preserve">   NETWORK SERVICES</t>
  </si>
  <si>
    <t xml:space="preserve">   INCOME/BURNING MAN</t>
  </si>
  <si>
    <t xml:space="preserve">   EQUIPMENT LEASE</t>
  </si>
  <si>
    <t xml:space="preserve">   INCOME/TERO FEES</t>
  </si>
  <si>
    <t xml:space="preserve">   Building Lease</t>
  </si>
  <si>
    <t xml:space="preserve">   FIELD TRIPS</t>
  </si>
  <si>
    <t xml:space="preserve">   INCOME/ROYALTIES (BIA-OST)</t>
  </si>
  <si>
    <t xml:space="preserve">   FOOD</t>
  </si>
  <si>
    <t xml:space="preserve">   INCOME/PROGRAM GENERATED</t>
  </si>
  <si>
    <t xml:space="preserve">   INCOME FRANCHISE FEES</t>
  </si>
  <si>
    <t xml:space="preserve">   TAX FUEL PAYMENTS</t>
  </si>
  <si>
    <t xml:space="preserve">   INCOME/FISHING CHARTERS</t>
  </si>
  <si>
    <t xml:space="preserve">   INSURANCE</t>
  </si>
  <si>
    <t xml:space="preserve">   INCOME/IRRIGATION FEE</t>
  </si>
  <si>
    <t xml:space="preserve">   WADSWORTH SEWER LIFT STATION</t>
  </si>
  <si>
    <t xml:space="preserve">   INCOME/SELLER'S PERMIT - TAX</t>
  </si>
  <si>
    <t xml:space="preserve">   LEGAL</t>
  </si>
  <si>
    <t xml:space="preserve">   INCOME/TAX FINES &amp; PENALTIES</t>
  </si>
  <si>
    <t xml:space="preserve">   MEMBERSHIP DISTRIBUTIONS</t>
  </si>
  <si>
    <t xml:space="preserve">   MEMBERSHIP DUES</t>
  </si>
  <si>
    <t xml:space="preserve">   INCOME/INSURANCE CLAIMS</t>
  </si>
  <si>
    <t xml:space="preserve">   TRIBAL NEWSPAPER EXPENSE</t>
  </si>
  <si>
    <t xml:space="preserve">   INCOME/STATE FUNDS</t>
  </si>
  <si>
    <t xml:space="preserve">   MISCELLANEOUS</t>
  </si>
  <si>
    <t xml:space="preserve">   INCOME/OTHER</t>
  </si>
  <si>
    <t xml:space="preserve">   PUD EXPENSE</t>
  </si>
  <si>
    <t xml:space="preserve">   INCOME/WATER</t>
  </si>
  <si>
    <t xml:space="preserve">   OPTOMETRY</t>
  </si>
  <si>
    <t xml:space="preserve">   INCOME/SEWER</t>
  </si>
  <si>
    <t xml:space="preserve">   PRINTING</t>
  </si>
  <si>
    <t xml:space="preserve">   INCOME/GARBAGE</t>
  </si>
  <si>
    <t xml:space="preserve">   R&amp;M BUILDING</t>
  </si>
  <si>
    <t xml:space="preserve">   R&amp;M EQUIPMENT</t>
  </si>
  <si>
    <t xml:space="preserve">   INCOME/SALES TAX</t>
  </si>
  <si>
    <t xml:space="preserve">   R&amp;M VEHICLE</t>
  </si>
  <si>
    <t xml:space="preserve">   INCOME/DIESEL FUEL TAX</t>
  </si>
  <si>
    <t xml:space="preserve">   R&amp;M DOMESTIC WATER</t>
  </si>
  <si>
    <t xml:space="preserve">   INCOME/POSSESSARY INT.</t>
  </si>
  <si>
    <t xml:space="preserve">   REHABILITATION &amp; BETTERMENT</t>
  </si>
  <si>
    <t xml:space="preserve">   INCOME/SOUVENIOR LICENSE PLATE</t>
  </si>
  <si>
    <t xml:space="preserve">   SUPPLIES/OFFICE</t>
  </si>
  <si>
    <t xml:space="preserve">   INCOME/TOBACCO TAX</t>
  </si>
  <si>
    <t xml:space="preserve">   SUPPLIES/OTHER</t>
  </si>
  <si>
    <t xml:space="preserve">   INCOME/FUEL TAX</t>
  </si>
  <si>
    <t xml:space="preserve">   POSTAGE</t>
  </si>
  <si>
    <t xml:space="preserve">   INCOME/LODGING TAX</t>
  </si>
  <si>
    <t xml:space="preserve">   SUPPLIES &amp; MATERIALS</t>
  </si>
  <si>
    <t xml:space="preserve">   INCOME/USE TAX</t>
  </si>
  <si>
    <t xml:space="preserve">   INCOME/MINERAL SEVERENCE</t>
  </si>
  <si>
    <t xml:space="preserve">   INCOME/PLHA USER FEES</t>
  </si>
  <si>
    <t xml:space="preserve">   SPONSORSHIP</t>
  </si>
  <si>
    <t xml:space="preserve">   PODIATRY</t>
  </si>
  <si>
    <t xml:space="preserve">   QUARTERLY GAMING FEES</t>
  </si>
  <si>
    <t xml:space="preserve">   PHARMACEUTICAL</t>
  </si>
  <si>
    <t xml:space="preserve">   GAMING WORK CARD FEES</t>
  </si>
  <si>
    <t xml:space="preserve">   LABORATORY</t>
  </si>
  <si>
    <t xml:space="preserve">   INCOME/DAY CARE</t>
  </si>
  <si>
    <t xml:space="preserve">   TELEPHONE</t>
  </si>
  <si>
    <t xml:space="preserve">   Income Social Security</t>
  </si>
  <si>
    <t xml:space="preserve">   TESTING</t>
  </si>
  <si>
    <t xml:space="preserve">   INCOME/RENTAL</t>
  </si>
  <si>
    <t xml:space="preserve">   TRAVEL</t>
  </si>
  <si>
    <t xml:space="preserve">   INCOME/HEALTH-DENTAL</t>
  </si>
  <si>
    <t xml:space="preserve">   FAMILY MEDICAL TRAVEL EXPENSE</t>
  </si>
  <si>
    <t xml:space="preserve">   TAX FUNDED HIGH SCHOOL CORRESP</t>
  </si>
  <si>
    <t xml:space="preserve">   INCOME/HEALTH-MEDICAID</t>
  </si>
  <si>
    <t xml:space="preserve">   TRAINING/EDUCATION</t>
  </si>
  <si>
    <t xml:space="preserve">   INCOME/HEALTH-MEDICAL SVCS</t>
  </si>
  <si>
    <t xml:space="preserve">   WATER RIGHTS ACQUISITION PURCH</t>
  </si>
  <si>
    <t xml:space="preserve">   INCOME/PD-RANGERS ADMIN FEES</t>
  </si>
  <si>
    <t xml:space="preserve">   UTILITIES</t>
  </si>
  <si>
    <t xml:space="preserve">   INCOME/HEALTH-OPTOMETRY</t>
  </si>
  <si>
    <t xml:space="preserve">   UNIFORMS</t>
  </si>
  <si>
    <t xml:space="preserve">   INCOME/HEALTH-MISCELLANEOUS</t>
  </si>
  <si>
    <t xml:space="preserve">   SENIOR CITIZEN EMERGENCY FUND</t>
  </si>
  <si>
    <t xml:space="preserve">   ASSET SALES</t>
  </si>
  <si>
    <t xml:space="preserve">   TOURISM</t>
  </si>
  <si>
    <t xml:space="preserve">   REVENUE/LAND EXCHANGE FEES</t>
  </si>
  <si>
    <t xml:space="preserve">   IN-KIND CONTRIBUTIONS</t>
  </si>
  <si>
    <t xml:space="preserve">   VEHICLE/GAS</t>
  </si>
  <si>
    <t xml:space="preserve">   TAX PAYMENTS</t>
  </si>
  <si>
    <t xml:space="preserve">   TAX PENALTIES</t>
  </si>
  <si>
    <t xml:space="preserve">   BIA FUNDED HIGHER ED GRANTS</t>
  </si>
  <si>
    <t xml:space="preserve">   BIA FUNDED - AVT GRANTS</t>
  </si>
  <si>
    <t xml:space="preserve">   TAX FUNDED ENRICHMENT GRANTS</t>
  </si>
  <si>
    <t xml:space="preserve">   TRIBAL FUNDED SCHOLARSHIP</t>
  </si>
  <si>
    <t xml:space="preserve">   VEHICLE LEASE</t>
  </si>
  <si>
    <t xml:space="preserve">   OTHER DIRECT COSTS</t>
  </si>
  <si>
    <t xml:space="preserve">   AUDIT FEE</t>
  </si>
  <si>
    <t xml:space="preserve">   MUSEUM/COST OF GOODS SOLD</t>
  </si>
  <si>
    <t xml:space="preserve">   MISCELLANEOUS/PRE AUDIT ADJMTS</t>
  </si>
  <si>
    <t xml:space="preserve">   INDIRECT COST</t>
  </si>
  <si>
    <t xml:space="preserve">   TRANSFER TAX</t>
  </si>
  <si>
    <t>Status</t>
  </si>
  <si>
    <t>A</t>
  </si>
  <si>
    <t>TRIBAL LAND OFFICE</t>
  </si>
  <si>
    <t>072A</t>
  </si>
  <si>
    <t>TRIBAL COUNCIL/INDIRECT</t>
  </si>
  <si>
    <t>080A</t>
  </si>
  <si>
    <t>TRIBAL CHAIRMAN-INDIRECT</t>
  </si>
  <si>
    <t>TRIBAL ADMINISTRATOR'S OFFICE</t>
  </si>
  <si>
    <t>FINANCE DEPARTMENT</t>
  </si>
  <si>
    <t>HUMAN RESOURCES</t>
  </si>
  <si>
    <t>LAKE MAINTENANCE</t>
  </si>
  <si>
    <t>086A</t>
  </si>
  <si>
    <t>GOVERNMENTAL SERVICES</t>
  </si>
  <si>
    <t>087A</t>
  </si>
  <si>
    <t>GOVERNMENTAL SERVICES/INDIRECT</t>
  </si>
  <si>
    <t>NUMAGA TRIBAL FUNDED</t>
  </si>
  <si>
    <t>TRIBAL POLICE DEPT</t>
  </si>
  <si>
    <t>092A</t>
  </si>
  <si>
    <t>BURNING MAN LAW ENFORCEMENT</t>
  </si>
  <si>
    <t>GAMING COMMISSION</t>
  </si>
  <si>
    <t>GENERAL FUND</t>
  </si>
  <si>
    <t>101A</t>
  </si>
  <si>
    <t>Tribal Youth Camp</t>
  </si>
  <si>
    <t>MUSEUM/TRIBAL SUPPORT</t>
  </si>
  <si>
    <t>RANGERS</t>
  </si>
  <si>
    <t>LAW ENFORCEMENT TRIBAL MATCH</t>
  </si>
  <si>
    <t>118A</t>
  </si>
  <si>
    <t>118B</t>
  </si>
  <si>
    <t>PUD-WATER &amp; SEWER</t>
  </si>
  <si>
    <t>118C</t>
  </si>
  <si>
    <t>HIGHER EDUCATION-TRIBAL FUNDED</t>
  </si>
  <si>
    <t>121B</t>
  </si>
  <si>
    <t>NATIVE LIBRARY</t>
  </si>
  <si>
    <t>EMERGENCY RESPONSE-TRIBAL FUND</t>
  </si>
  <si>
    <t>122A</t>
  </si>
  <si>
    <t>TRIBAL-TECHNOLOGY SERVICES</t>
  </si>
  <si>
    <t>123A</t>
  </si>
  <si>
    <t>TAX DEPT OPERATING</t>
  </si>
  <si>
    <t>137B</t>
  </si>
  <si>
    <t>137D</t>
  </si>
  <si>
    <t>BOR INVASIVE SPECIES CONTROL</t>
  </si>
  <si>
    <t>142-2</t>
  </si>
  <si>
    <t>JOHNSON O'MALLEY</t>
  </si>
  <si>
    <t>144-2</t>
  </si>
  <si>
    <t>145-2</t>
  </si>
  <si>
    <t>148-2</t>
  </si>
  <si>
    <t>150-2</t>
  </si>
  <si>
    <t>SOCIAL SERVICES</t>
  </si>
  <si>
    <t>150S</t>
  </si>
  <si>
    <t>150W</t>
  </si>
  <si>
    <t>151-1</t>
  </si>
  <si>
    <t>152-2</t>
  </si>
  <si>
    <t>LAW ENFORCEMENT SERVICES</t>
  </si>
  <si>
    <t>154-2</t>
  </si>
  <si>
    <t>ROADS MAINTENANCE</t>
  </si>
  <si>
    <t>158-2</t>
  </si>
  <si>
    <t>WATER RESOURCES</t>
  </si>
  <si>
    <t>167-1</t>
  </si>
  <si>
    <t>RANGE INVENTORY &amp; ASSESSMENT</t>
  </si>
  <si>
    <t>175-1</t>
  </si>
  <si>
    <t>HEALTH/THIRD PARTY</t>
  </si>
  <si>
    <t>NUTRITION SERVICES INCENTIVE</t>
  </si>
  <si>
    <t>237C</t>
  </si>
  <si>
    <t>PL FISHING PROMOTION</t>
  </si>
  <si>
    <t>282-3</t>
  </si>
  <si>
    <t>282-4</t>
  </si>
  <si>
    <t>IRR ROADS PROGRAM AGREEMENT</t>
  </si>
  <si>
    <t>325B</t>
  </si>
  <si>
    <t>325C</t>
  </si>
  <si>
    <t>PLPT TRANSIT</t>
  </si>
  <si>
    <t>325D</t>
  </si>
  <si>
    <t>325E</t>
  </si>
  <si>
    <t>TAHOE PYRAMID BIKE PATH</t>
  </si>
  <si>
    <t>347-2</t>
  </si>
  <si>
    <t>347-5</t>
  </si>
  <si>
    <t>361-1</t>
  </si>
  <si>
    <t>401-4</t>
  </si>
  <si>
    <t>401-5</t>
  </si>
  <si>
    <t>403-4</t>
  </si>
  <si>
    <t>NFWF NUMANA DAM INDIAN DITCH</t>
  </si>
  <si>
    <t>405-2</t>
  </si>
  <si>
    <t>406-2</t>
  </si>
  <si>
    <t>NRCS - NIXON DITCH</t>
  </si>
  <si>
    <t>EPA Tribal Response Program</t>
  </si>
  <si>
    <t>PLTHC TELEMEDICINE GRANT</t>
  </si>
  <si>
    <t>(License Plate funds are a restricted funding source and funding that either protects, restores, and enhances the Lower Truckee River/Pyramid Lake; economic development enhancement of the Lower Truckee River/Pyramid Lake; and the development of an arena (for fairground or rodeos activites) and establishment of a rodeo team or other designated activities at P.L. High School.</t>
  </si>
  <si>
    <t>Is your program requesting Tribal Funds to support all or part of your operations?  If yes, complete the following section.  This is required item for any program requesting funds for their program - excluding Admin.-funded programs and programs fully-funded by non-tribal sources.  Provide a detailed explanation of your efforts to secure non-tribal funds to support all or part of your operations.  Include information on grants/contracts submitted and the decisions.  If no attempt was made explain the reasons why alternative funding source were not pursued.</t>
  </si>
  <si>
    <t>Provide necessary executive, administrative, and management duty and responsibility on behalf of the PLPT. This includes overall responsibility with Tribal programs and epts; execution and implementation of agreements, contracts, leases, and grants; maintain and assure compliance with applicable tribal laws, regulations, codes, and policy; official representation to outside agencies.</t>
  </si>
  <si>
    <t>Provide necessary executive, administrative, and management duty and responsibility on behalf of the PLPT. This includes overall responsibility with Tribal programs and depts; execution and implementation of agreements, contracts, leases, and grants; maintain and assure compliance with applicable tribal laws, regulations, codes, and policy; official representation to outside agencies.</t>
  </si>
  <si>
    <t>Travel</t>
  </si>
  <si>
    <t>Training/Education</t>
  </si>
  <si>
    <t xml:space="preserve"> </t>
  </si>
  <si>
    <t>Overtime</t>
  </si>
  <si>
    <t>Contract Services</t>
  </si>
  <si>
    <t>Misc</t>
  </si>
  <si>
    <t>Computer Supplies Support</t>
  </si>
  <si>
    <t>Equipment &lt; $5,000</t>
  </si>
  <si>
    <t>Supplies &amp; Material</t>
  </si>
  <si>
    <t>Vehicle/Gas</t>
  </si>
  <si>
    <t>InDirect</t>
  </si>
  <si>
    <t>Donations</t>
  </si>
  <si>
    <t>Program Income</t>
  </si>
  <si>
    <t>Income Grants</t>
  </si>
  <si>
    <t>Tribal Funds</t>
  </si>
  <si>
    <t>Short Fall IDC Tribal Funds</t>
  </si>
  <si>
    <t>check</t>
  </si>
  <si>
    <t>Tribal Attorney Fees</t>
  </si>
  <si>
    <t>Cultural Program</t>
  </si>
  <si>
    <t>2017 Flood</t>
  </si>
  <si>
    <t>064A</t>
  </si>
  <si>
    <t>Flood - License Plate</t>
  </si>
  <si>
    <t>064B</t>
  </si>
  <si>
    <t>PLIR 2017 FLOOD REPAIR</t>
  </si>
  <si>
    <t>064C</t>
  </si>
  <si>
    <t>Flood Housing Project</t>
  </si>
  <si>
    <t>064E</t>
  </si>
  <si>
    <t>Project</t>
  </si>
  <si>
    <t>064H</t>
  </si>
  <si>
    <t>Flood Hardscrabble</t>
  </si>
  <si>
    <t>WADSWORTH COMMUNITY CENTER</t>
  </si>
  <si>
    <t>TERO</t>
  </si>
  <si>
    <t>ECONOMIC DEVELOPMENT LLC</t>
  </si>
  <si>
    <t>TRIBAL COUNCIL/GENERAL FUN</t>
  </si>
  <si>
    <t>074-CHILD CARE CENTER-TRIBAL</t>
  </si>
  <si>
    <t>TRIBAL CHAIRMAN OFFICE</t>
  </si>
  <si>
    <t>CONTRACTS &amp; GRANTS DEPT</t>
  </si>
  <si>
    <t>MAINTENANCE SERVICES</t>
  </si>
  <si>
    <t>LAKE MAINTENANCE BURNING MAN</t>
  </si>
  <si>
    <t>SUMMER YOUTH EMPLOYMENT PROG</t>
  </si>
  <si>
    <t>102A</t>
  </si>
  <si>
    <t>Museum Sales</t>
  </si>
  <si>
    <t>JUVENILE PROGRAM-TRIBE SUPPORT</t>
  </si>
  <si>
    <t>TAX DEPARTMENT</t>
  </si>
  <si>
    <t>JOM TRIBAL MATCH</t>
  </si>
  <si>
    <t>SOCIAL SERVICES TRIBAL MATCH</t>
  </si>
  <si>
    <t>DOMESTIC VIOLENCE-TAX FUNDED</t>
  </si>
  <si>
    <t>RECREATION PROGRAM TRIBAL MATC</t>
  </si>
  <si>
    <t>IRRIGATION PROGRAM</t>
  </si>
  <si>
    <t>PUBLIC UTILITY DEPARTMENT</t>
  </si>
  <si>
    <t>PUD BURNING MAN</t>
  </si>
  <si>
    <t>PUD SOLID WASTE/LAKE</t>
  </si>
  <si>
    <t>118D</t>
  </si>
  <si>
    <t>PUD: PROJECTS</t>
  </si>
  <si>
    <t>BURNING MAN EMERGENCY RESPONSE</t>
  </si>
  <si>
    <t>123B</t>
  </si>
  <si>
    <t>TECHNOLOGY SVC REVENUE</t>
  </si>
  <si>
    <t>ECONOMIC DEVELOPMENT-TRIBAL</t>
  </si>
  <si>
    <t>128-2</t>
  </si>
  <si>
    <t>Next Era Solar</t>
  </si>
  <si>
    <t>128A</t>
  </si>
  <si>
    <t>NUMU, INC.</t>
  </si>
  <si>
    <t>NOXIOUS WEED PROGRAM</t>
  </si>
  <si>
    <t>137E</t>
  </si>
  <si>
    <t>BOR NOXIOUS WEEDS FY2018</t>
  </si>
  <si>
    <t>BOR AQUATIC INVASIVE SPECIES</t>
  </si>
  <si>
    <t>139A</t>
  </si>
  <si>
    <t>USFWS-AQUATIC INVASIVE SPECIES</t>
  </si>
  <si>
    <t>HIGHER EDUCATION</t>
  </si>
  <si>
    <t>Enrollment</t>
  </si>
  <si>
    <t>JUDICIAL</t>
  </si>
  <si>
    <t>148-3</t>
  </si>
  <si>
    <t>50% JUDICIAL/50% STOP 1999</t>
  </si>
  <si>
    <t>SOCIAL SECURITY PASS THROUGH</t>
  </si>
  <si>
    <t>SOCIAL SERVICES WAG FUNDS</t>
  </si>
  <si>
    <t>PLIR 35 WADSWORTH ROAD CONSTR</t>
  </si>
  <si>
    <t>WADSWORTH BYPASS CONSTR</t>
  </si>
  <si>
    <t>151-2</t>
  </si>
  <si>
    <t>ROAD MAINT-SCHOOL BUS ROUTES</t>
  </si>
  <si>
    <t>158-0</t>
  </si>
  <si>
    <t>166-3</t>
  </si>
  <si>
    <t>AERIAL GEOTHERMAL GEOPHYSICS</t>
  </si>
  <si>
    <t>166-4</t>
  </si>
  <si>
    <t>HYDROELECTRIC STUDY</t>
  </si>
  <si>
    <t>166C</t>
  </si>
  <si>
    <t>MINERALS ASSESSMENT</t>
  </si>
  <si>
    <t>SALARIES-HLTH ADMIN</t>
  </si>
  <si>
    <t>Meth &amp; Suicide Prevention</t>
  </si>
  <si>
    <t>175-2</t>
  </si>
  <si>
    <t>YOUTH SUICIDE PREVENTION</t>
  </si>
  <si>
    <t>175A</t>
  </si>
  <si>
    <t>Tribal Technical Assistance</t>
  </si>
  <si>
    <t>180-1</t>
  </si>
  <si>
    <t>IHS-PUD: SPECIAL PROJECTS</t>
  </si>
  <si>
    <t>181A</t>
  </si>
  <si>
    <t>DEMENTIA FRIENDLY NV</t>
  </si>
  <si>
    <t>182-3</t>
  </si>
  <si>
    <t>182C</t>
  </si>
  <si>
    <t>TITLE VI, PART A</t>
  </si>
  <si>
    <t>183-7</t>
  </si>
  <si>
    <t>Child Care CCDF</t>
  </si>
  <si>
    <t>183-8</t>
  </si>
  <si>
    <t>CCDF CHILD CARE</t>
  </si>
  <si>
    <t>188-2</t>
  </si>
  <si>
    <t>TITLE VI, PART C</t>
  </si>
  <si>
    <t>194-2</t>
  </si>
  <si>
    <t>IMLS Native American Museum</t>
  </si>
  <si>
    <t>194-3</t>
  </si>
  <si>
    <t>IMLS BASIC LIBRARY FY2019</t>
  </si>
  <si>
    <t>211-4</t>
  </si>
  <si>
    <t>Wads MultiPurpose Cult/Wellnes</t>
  </si>
  <si>
    <t>211-5</t>
  </si>
  <si>
    <t>NIXON GYM HVAC</t>
  </si>
  <si>
    <t>212-4</t>
  </si>
  <si>
    <t>SDPI 2017</t>
  </si>
  <si>
    <t>220-7</t>
  </si>
  <si>
    <t>VOCA 2018 - 2019</t>
  </si>
  <si>
    <t>234-3</t>
  </si>
  <si>
    <t>RTC Numaga Transportation</t>
  </si>
  <si>
    <t>236-6</t>
  </si>
  <si>
    <t>FVPSA 2017-2018</t>
  </si>
  <si>
    <t>SENIOR FUN DAY 2016-2018</t>
  </si>
  <si>
    <t>PL WEBSITE MAINTENANCE</t>
  </si>
  <si>
    <t>282-5</t>
  </si>
  <si>
    <t>AIRPORT DIGITAL ADVERTISING</t>
  </si>
  <si>
    <t>303-7</t>
  </si>
  <si>
    <t>EMPG Deobligated Grant</t>
  </si>
  <si>
    <t>303-8</t>
  </si>
  <si>
    <t>2017 EMPG EMER RESPONSE</t>
  </si>
  <si>
    <t>304-1</t>
  </si>
  <si>
    <t>ST OF NV NDEM</t>
  </si>
  <si>
    <t>TRANSPORT. PLAN CONST. PELICAN</t>
  </si>
  <si>
    <t>TRANSWADSCOMCPARKINGII</t>
  </si>
  <si>
    <t>325F</t>
  </si>
  <si>
    <t>PLPT ADMING PARKING</t>
  </si>
  <si>
    <t>325G</t>
  </si>
  <si>
    <t>TRANSP-FHWA ERFO</t>
  </si>
  <si>
    <t>325H</t>
  </si>
  <si>
    <t>TRANSP-PROJECT SAFETY FUNDS</t>
  </si>
  <si>
    <t>CHILD PASSENGER SAFETY</t>
  </si>
  <si>
    <t>COPS TRIBAL RESOURCE GRANT</t>
  </si>
  <si>
    <t>COPS NON TRIBAL FUNDING GRANT</t>
  </si>
  <si>
    <t>347-6</t>
  </si>
  <si>
    <t>COPS New Hire Grant</t>
  </si>
  <si>
    <t>347-7</t>
  </si>
  <si>
    <t>COPS New Equipment Grant</t>
  </si>
  <si>
    <t>347-8</t>
  </si>
  <si>
    <t>COPS 2017 HIRE PROGRAM</t>
  </si>
  <si>
    <t>GAP IV-GENERALLLL-EPA 2015</t>
  </si>
  <si>
    <t>361-2</t>
  </si>
  <si>
    <t>GENERAL ASSISTANCE PROGRAM EPA</t>
  </si>
  <si>
    <t>367-5</t>
  </si>
  <si>
    <t>CAA 103 TRIBAL AIR QUALITY</t>
  </si>
  <si>
    <t>375A</t>
  </si>
  <si>
    <t>BOR TROA WATER MGMT</t>
  </si>
  <si>
    <t>380A</t>
  </si>
  <si>
    <t>WRAP RESTORATION S-BAR-S RANCH</t>
  </si>
  <si>
    <t>387E</t>
  </si>
  <si>
    <t>FY 2018 STATE STOP GRANT VAWA</t>
  </si>
  <si>
    <t>400F</t>
  </si>
  <si>
    <t>WATER QUALITY MONITORING</t>
  </si>
  <si>
    <t>400G</t>
  </si>
  <si>
    <t>NON POINT SOURCE</t>
  </si>
  <si>
    <t>400H</t>
  </si>
  <si>
    <t>WETLAND PROGRAM DEVELOPMENT</t>
  </si>
  <si>
    <t>RURAL SA, DV, DV &amp; STALKING AS</t>
  </si>
  <si>
    <t>TRIBAL SEXUAL ASSAULT SERVICES</t>
  </si>
  <si>
    <t>401-6</t>
  </si>
  <si>
    <t>Transitional Housing Assist.</t>
  </si>
  <si>
    <t>401A</t>
  </si>
  <si>
    <t>PLPT VICTIM SERVICE PROGRAM</t>
  </si>
  <si>
    <t>NPS AMERICAN BATTLEFIELD PROG</t>
  </si>
  <si>
    <t>403-9</t>
  </si>
  <si>
    <t>2018 NPS HPF THPO</t>
  </si>
  <si>
    <t>404A</t>
  </si>
  <si>
    <t>USFWS-NUMANA DAM FISH PASSAGE</t>
  </si>
  <si>
    <t>BOR INDIAN DITCH</t>
  </si>
  <si>
    <t>Elder Fall Prevention Program</t>
  </si>
  <si>
    <t>412A</t>
  </si>
  <si>
    <t>CACFP FY18</t>
  </si>
  <si>
    <t>422A</t>
  </si>
  <si>
    <t>2018 FTA 5311 RURAL TRANSIT</t>
  </si>
  <si>
    <t>BAER Early Alert</t>
  </si>
  <si>
    <t>424A</t>
  </si>
  <si>
    <t>BAER - 2017 TRUCKEE FIRE</t>
  </si>
  <si>
    <t>424A1</t>
  </si>
  <si>
    <t>BAER - 2018 TRUCKEE FIRE</t>
  </si>
  <si>
    <t>424B</t>
  </si>
  <si>
    <t>BAER - TOHAKUM 2 FIRE</t>
  </si>
  <si>
    <t>NATIVE YOUTH &amp; CULTURE FUND</t>
  </si>
  <si>
    <t>Sacred Sites</t>
  </si>
  <si>
    <t>CTAS DRUG COURT GRANT</t>
  </si>
  <si>
    <r>
      <t xml:space="preserve">INDIRECT COSTS </t>
    </r>
    <r>
      <rPr>
        <sz val="10"/>
        <rFont val="Arial"/>
        <family val="2"/>
      </rPr>
      <t>(Estimated 27.64%)</t>
    </r>
  </si>
  <si>
    <r>
      <rPr>
        <sz val="6"/>
        <color indexed="21"/>
        <rFont val="Arial"/>
        <family val="2"/>
      </rPr>
      <t xml:space="preserve">Calendar Year
</t>
    </r>
    <r>
      <rPr>
        <b/>
        <sz val="12"/>
        <color indexed="21"/>
        <rFont val="Arial"/>
        <family val="2"/>
      </rPr>
      <t>CY2020</t>
    </r>
  </si>
  <si>
    <t>1.  Insurance Costs:  $658/month per employee
Life Insurance Costs: $20/month per employee    2.  Retirement 3% of gross wages</t>
  </si>
  <si>
    <t xml:space="preserve">   EMPLOYER PAID TAXES</t>
  </si>
  <si>
    <t>Part 8a.
Measurable Goals &amp; Objectives Worksheet (CY2020)</t>
  </si>
  <si>
    <t>Part 8b.
Report on Status of Prior Year Objectives (from CY2020)</t>
  </si>
  <si>
    <t>This is an estimate IDC has not been finalized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</si>
</sst>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409]#,##0"/>
    <numFmt numFmtId="167" formatCode="0.0%"/>
    <numFmt numFmtId="168" formatCode="_(&quot;$&quot;* #,##0_);_(&quot;$&quot;* \(#,##0\);_(&quot;$&quot;* &quot;-&quot;??_);_(@_)"/>
  </numFmts>
  <fonts count="83" x14ac:knownFonts="1">
    <font>
      <sz val="10"/>
      <name val="Arial"/>
    </font>
    <font>
      <sz val="10"/>
      <name val="Arial"/>
      <family val="2"/>
    </font>
    <font>
      <sz val="12"/>
      <name val="Times New Roman"/>
      <family val="1"/>
    </font>
    <font>
      <sz val="8"/>
      <name val="Arial"/>
      <family val="2"/>
    </font>
    <font>
      <sz val="7"/>
      <name val="Arial"/>
      <family val="2"/>
    </font>
    <font>
      <sz val="12"/>
      <name val="Arial"/>
      <family val="2"/>
    </font>
    <font>
      <sz val="11"/>
      <name val="Arial"/>
      <family val="2"/>
    </font>
    <font>
      <sz val="11"/>
      <name val="Arial"/>
      <family val="2"/>
    </font>
    <font>
      <sz val="8"/>
      <name val="Arial"/>
      <family val="2"/>
    </font>
    <font>
      <sz val="6"/>
      <name val="Times New Roman"/>
      <family val="1"/>
    </font>
    <font>
      <sz val="10"/>
      <name val="Times New Roman"/>
      <family val="1"/>
    </font>
    <font>
      <sz val="9"/>
      <name val="Times New Roman"/>
      <family val="1"/>
    </font>
    <font>
      <b/>
      <sz val="10"/>
      <name val="Arial"/>
      <family val="2"/>
    </font>
    <font>
      <sz val="10"/>
      <name val="Arial"/>
      <family val="2"/>
    </font>
    <font>
      <i/>
      <sz val="8"/>
      <name val="Arial"/>
      <family val="2"/>
    </font>
    <font>
      <sz val="7"/>
      <name val="Arial"/>
      <family val="2"/>
    </font>
    <font>
      <sz val="10"/>
      <name val="Arial"/>
      <family val="2"/>
    </font>
    <font>
      <sz val="6"/>
      <name val="Arial"/>
      <family val="2"/>
    </font>
    <font>
      <sz val="9"/>
      <name val="Arial"/>
      <family val="2"/>
    </font>
    <font>
      <sz val="9"/>
      <name val="Arial"/>
      <family val="2"/>
    </font>
    <font>
      <b/>
      <sz val="9"/>
      <name val="Arial"/>
      <family val="2"/>
    </font>
    <font>
      <sz val="8"/>
      <color indexed="56"/>
      <name val="Arial"/>
      <family val="2"/>
    </font>
    <font>
      <b/>
      <sz val="8"/>
      <name val="Arial"/>
      <family val="2"/>
    </font>
    <font>
      <b/>
      <sz val="7"/>
      <name val="Arial"/>
      <family val="2"/>
    </font>
    <font>
      <u/>
      <sz val="10"/>
      <color indexed="12"/>
      <name val="Arial"/>
      <family val="2"/>
    </font>
    <font>
      <b/>
      <sz val="10"/>
      <name val="Times New Roman"/>
      <family val="1"/>
    </font>
    <font>
      <sz val="7"/>
      <name val="Times New Roman"/>
      <family val="1"/>
    </font>
    <font>
      <sz val="8"/>
      <name val="Times New Roman"/>
      <family val="1"/>
    </font>
    <font>
      <b/>
      <sz val="10"/>
      <color indexed="9"/>
      <name val="Arial"/>
      <family val="2"/>
    </font>
    <font>
      <sz val="10"/>
      <name val="Courier New"/>
      <family val="3"/>
    </font>
    <font>
      <b/>
      <sz val="14"/>
      <name val="Arial"/>
      <family val="2"/>
    </font>
    <font>
      <u/>
      <sz val="7"/>
      <name val="Arial"/>
      <family val="2"/>
    </font>
    <font>
      <b/>
      <sz val="10"/>
      <name val="Courier New"/>
      <family val="3"/>
    </font>
    <font>
      <sz val="9"/>
      <name val="Courier New"/>
      <family val="3"/>
    </font>
    <font>
      <sz val="9"/>
      <name val="Times New Roman"/>
      <family val="1"/>
    </font>
    <font>
      <b/>
      <sz val="8"/>
      <color indexed="10"/>
      <name val="Arial"/>
      <family val="2"/>
    </font>
    <font>
      <b/>
      <sz val="7"/>
      <color indexed="10"/>
      <name val="Arial"/>
      <family val="2"/>
    </font>
    <font>
      <sz val="14"/>
      <name val="Arial"/>
      <family val="2"/>
    </font>
    <font>
      <b/>
      <sz val="12"/>
      <color indexed="21"/>
      <name val="Arial"/>
      <family val="2"/>
    </font>
    <font>
      <sz val="12"/>
      <name val="Wingdings"/>
      <charset val="2"/>
    </font>
    <font>
      <b/>
      <sz val="9"/>
      <name val="Times New Roman"/>
      <family val="1"/>
    </font>
    <font>
      <sz val="10"/>
      <color indexed="21"/>
      <name val="Arial"/>
      <family val="2"/>
    </font>
    <font>
      <sz val="11"/>
      <name val="Wingdings"/>
      <charset val="2"/>
    </font>
    <font>
      <sz val="6"/>
      <color indexed="21"/>
      <name val="Arial"/>
      <family val="2"/>
    </font>
    <font>
      <sz val="10"/>
      <color indexed="21"/>
      <name val="Wingdings"/>
      <charset val="2"/>
    </font>
    <font>
      <sz val="7"/>
      <color indexed="63"/>
      <name val="Arial"/>
      <family val="2"/>
    </font>
    <font>
      <i/>
      <sz val="7"/>
      <name val="Arial"/>
      <family val="2"/>
    </font>
    <font>
      <sz val="8"/>
      <color indexed="49"/>
      <name val="Arial"/>
      <family val="2"/>
    </font>
    <font>
      <b/>
      <u/>
      <sz val="8"/>
      <name val="Arial"/>
      <family val="2"/>
    </font>
    <font>
      <sz val="8"/>
      <color indexed="18"/>
      <name val="Arial"/>
      <family val="2"/>
    </font>
    <font>
      <b/>
      <sz val="8"/>
      <color indexed="18"/>
      <name val="Arial"/>
      <family val="2"/>
    </font>
    <font>
      <sz val="8"/>
      <color indexed="18"/>
      <name val="Wingdings"/>
      <charset val="2"/>
    </font>
    <font>
      <sz val="11"/>
      <color indexed="21"/>
      <name val="Arial"/>
      <family val="2"/>
    </font>
    <font>
      <sz val="8"/>
      <color indexed="21"/>
      <name val="Arial"/>
      <family val="2"/>
    </font>
    <font>
      <b/>
      <i/>
      <u/>
      <sz val="8"/>
      <name val="Arial"/>
      <family val="2"/>
    </font>
    <font>
      <b/>
      <i/>
      <u/>
      <sz val="8"/>
      <color indexed="21"/>
      <name val="Arial"/>
      <family val="2"/>
    </font>
    <font>
      <b/>
      <sz val="12"/>
      <name val="Arial"/>
      <family val="2"/>
    </font>
    <font>
      <b/>
      <sz val="12"/>
      <name val="Times New Roman"/>
      <family val="1"/>
    </font>
    <font>
      <sz val="8"/>
      <color theme="4" tint="-0.249977111117893"/>
      <name val="Arial"/>
      <family val="2"/>
    </font>
    <font>
      <b/>
      <sz val="8"/>
      <color theme="4" tint="-0.249977111117893"/>
      <name val="Times New Roman"/>
      <family val="1"/>
    </font>
    <font>
      <sz val="7"/>
      <color theme="1" tint="0.249977111117893"/>
      <name val="Arial"/>
      <family val="2"/>
    </font>
    <font>
      <b/>
      <sz val="8"/>
      <color theme="1" tint="0.34998626667073579"/>
      <name val="Arial"/>
      <family val="2"/>
    </font>
    <font>
      <b/>
      <sz val="10.5"/>
      <color theme="8" tint="-0.499984740745262"/>
      <name val="Arial"/>
      <family val="2"/>
    </font>
    <font>
      <b/>
      <sz val="10"/>
      <color theme="8" tint="-0.499984740745262"/>
      <name val="Arial"/>
      <family val="2"/>
    </font>
    <font>
      <sz val="8"/>
      <color theme="8" tint="-0.499984740745262"/>
      <name val="Arial"/>
      <family val="2"/>
    </font>
    <font>
      <sz val="10"/>
      <color theme="0"/>
      <name val="Times New Roman"/>
      <family val="1"/>
    </font>
    <font>
      <b/>
      <sz val="8"/>
      <color theme="4" tint="-0.499984740745262"/>
      <name val="Arial"/>
      <family val="2"/>
    </font>
    <font>
      <b/>
      <sz val="7"/>
      <color theme="1" tint="0.34998626667073579"/>
      <name val="Arial"/>
      <family val="2"/>
    </font>
    <font>
      <sz val="7"/>
      <color theme="1" tint="0.34998626667073579"/>
      <name val="Times New Roman"/>
      <family val="1"/>
    </font>
    <font>
      <sz val="7"/>
      <color theme="1" tint="0.34998626667073579"/>
      <name val="Arial"/>
      <family val="2"/>
    </font>
    <font>
      <sz val="7"/>
      <color theme="0" tint="-0.499984740745262"/>
      <name val="Arial"/>
      <family val="2"/>
    </font>
    <font>
      <b/>
      <u val="singleAccounting"/>
      <sz val="8"/>
      <color theme="1"/>
      <name val="Times New Roman"/>
      <family val="1"/>
    </font>
    <font>
      <b/>
      <sz val="7"/>
      <color theme="3" tint="0.39997558519241921"/>
      <name val="Arial"/>
      <family val="2"/>
    </font>
    <font>
      <sz val="8"/>
      <color theme="4" tint="-0.499984740745262"/>
      <name val="Arial"/>
      <family val="2"/>
    </font>
    <font>
      <b/>
      <sz val="10"/>
      <color theme="0"/>
      <name val="Arial"/>
      <family val="2"/>
    </font>
    <font>
      <sz val="7"/>
      <color theme="8" tint="-0.499984740745262"/>
      <name val="Arial"/>
      <family val="2"/>
    </font>
    <font>
      <sz val="8"/>
      <color rgb="FF000000"/>
      <name val="Tahoma"/>
      <family val="2"/>
    </font>
    <font>
      <b/>
      <sz val="10"/>
      <color theme="1"/>
      <name val="Tahoma"/>
      <family val="2"/>
    </font>
    <font>
      <u val="singleAccounting"/>
      <sz val="8"/>
      <color theme="1"/>
      <name val="Tahoma"/>
      <family val="2"/>
    </font>
    <font>
      <sz val="9"/>
      <color theme="1"/>
      <name val="Times New Roman"/>
      <family val="1"/>
    </font>
    <font>
      <u val="singleAccounting"/>
      <sz val="9"/>
      <color theme="1"/>
      <name val="Tahoma"/>
      <family val="2"/>
    </font>
    <font>
      <b/>
      <u val="singleAccounting"/>
      <sz val="9"/>
      <color theme="1"/>
      <name val="Times New Roman"/>
      <family val="1"/>
    </font>
    <font>
      <sz val="11"/>
      <name val="Calibri"/>
      <family val="2"/>
    </font>
  </fonts>
  <fills count="8">
    <fill>
      <patternFill patternType="none"/>
    </fill>
    <fill>
      <patternFill patternType="gray125"/>
    </fill>
    <fill>
      <patternFill patternType="solid">
        <fgColor indexed="56"/>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0"/>
        <bgColor indexed="64"/>
      </patternFill>
    </fill>
    <fill>
      <patternFill patternType="solid">
        <fgColor theme="3" tint="-0.249977111117893"/>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right/>
      <top/>
      <bottom style="thin">
        <color indexed="63"/>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theme="3"/>
      </bottom>
      <diagonal/>
    </border>
    <border>
      <left/>
      <right/>
      <top/>
      <bottom style="medium">
        <color theme="8" tint="-0.499984740745262"/>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cellStyleXfs>
  <cellXfs count="362">
    <xf numFmtId="0" fontId="0" fillId="0" borderId="0" xfId="0"/>
    <xf numFmtId="0" fontId="4" fillId="0" borderId="1" xfId="0" quotePrefix="1" applyFont="1" applyBorder="1" applyAlignment="1" applyProtection="1">
      <alignment horizontal="center" vertical="center" wrapText="1"/>
    </xf>
    <xf numFmtId="44" fontId="25" fillId="0" borderId="20" xfId="2" applyFont="1" applyBorder="1" applyAlignment="1" applyProtection="1">
      <alignment horizontal="left" vertical="center"/>
      <protection locked="0"/>
    </xf>
    <xf numFmtId="0" fontId="58" fillId="0" borderId="0" xfId="0" applyFont="1" applyBorder="1" applyAlignment="1">
      <alignment vertical="top" wrapText="1"/>
    </xf>
    <xf numFmtId="0" fontId="59" fillId="0" borderId="0" xfId="0" applyFont="1" applyBorder="1" applyAlignment="1">
      <alignment horizontal="center" vertical="center" wrapText="1"/>
    </xf>
    <xf numFmtId="0" fontId="11" fillId="0" borderId="1" xfId="0" applyFont="1" applyBorder="1" applyAlignment="1" applyProtection="1">
      <alignment horizontal="left" vertical="center" wrapText="1"/>
      <protection locked="0"/>
    </xf>
    <xf numFmtId="165" fontId="11" fillId="0" borderId="1" xfId="0" applyNumberFormat="1" applyFont="1" applyBorder="1" applyAlignment="1" applyProtection="1">
      <alignment horizontal="center" vertical="center" wrapText="1"/>
      <protection locked="0"/>
    </xf>
    <xf numFmtId="3" fontId="11" fillId="0" borderId="1" xfId="4" applyNumberFormat="1" applyFont="1" applyBorder="1" applyAlignment="1" applyProtection="1">
      <alignment horizontal="center" vertical="center" wrapText="1"/>
      <protection locked="0"/>
    </xf>
    <xf numFmtId="0" fontId="11" fillId="0" borderId="1" xfId="4" applyNumberFormat="1" applyFont="1" applyBorder="1" applyAlignment="1" applyProtection="1">
      <alignment horizontal="center" vertical="center" wrapText="1"/>
      <protection locked="0"/>
    </xf>
    <xf numFmtId="0" fontId="37" fillId="0" borderId="21" xfId="0" applyFont="1" applyBorder="1" applyAlignment="1" applyProtection="1">
      <alignment vertical="center" wrapText="1"/>
    </xf>
    <xf numFmtId="0" fontId="7" fillId="0" borderId="0" xfId="0" applyFont="1" applyBorder="1" applyAlignment="1" applyProtection="1">
      <alignment vertical="center" wrapText="1"/>
    </xf>
    <xf numFmtId="0" fontId="13" fillId="0" borderId="0" xfId="0" applyFont="1" applyBorder="1" applyAlignment="1" applyProtection="1">
      <alignment vertical="center"/>
    </xf>
    <xf numFmtId="0" fontId="0" fillId="0" borderId="0" xfId="0" applyProtection="1"/>
    <xf numFmtId="0" fontId="0" fillId="0" borderId="0" xfId="0" applyAlignment="1" applyProtection="1">
      <alignment wrapText="1"/>
    </xf>
    <xf numFmtId="0" fontId="30" fillId="0" borderId="0" xfId="0" applyFont="1" applyAlignment="1" applyProtection="1">
      <alignment vertical="center" wrapText="1"/>
    </xf>
    <xf numFmtId="0" fontId="13" fillId="0" borderId="0" xfId="0" applyFont="1" applyAlignment="1" applyProtection="1"/>
    <xf numFmtId="0" fontId="2" fillId="0" borderId="0" xfId="0" applyFont="1" applyProtection="1"/>
    <xf numFmtId="0" fontId="32" fillId="0" borderId="0" xfId="0" applyFont="1" applyBorder="1" applyAlignment="1" applyProtection="1">
      <alignment horizontal="left"/>
    </xf>
    <xf numFmtId="0" fontId="4" fillId="0" borderId="0" xfId="0" applyFont="1" applyAlignment="1" applyProtection="1">
      <alignment horizontal="left"/>
    </xf>
    <xf numFmtId="0" fontId="60" fillId="0" borderId="0" xfId="0" applyFont="1" applyAlignment="1" applyProtection="1"/>
    <xf numFmtId="0" fontId="4" fillId="0" borderId="0" xfId="0" applyFont="1" applyAlignment="1" applyProtection="1"/>
    <xf numFmtId="0" fontId="5" fillId="0" borderId="0" xfId="0" applyFont="1" applyAlignment="1" applyProtection="1">
      <alignment horizontal="left" indent="2"/>
    </xf>
    <xf numFmtId="0" fontId="29" fillId="0" borderId="0" xfId="0" applyFont="1" applyProtection="1"/>
    <xf numFmtId="0" fontId="32" fillId="0" borderId="0" xfId="0" applyFont="1" applyBorder="1" applyAlignment="1" applyProtection="1">
      <alignment horizontal="center"/>
    </xf>
    <xf numFmtId="0" fontId="4" fillId="0" borderId="0" xfId="0" applyFont="1" applyBorder="1" applyAlignment="1" applyProtection="1">
      <alignment horizontal="center"/>
    </xf>
    <xf numFmtId="0" fontId="15" fillId="0" borderId="0" xfId="0" quotePrefix="1" applyFont="1" applyAlignment="1" applyProtection="1">
      <alignment horizontal="justify" vertical="center" wrapText="1"/>
    </xf>
    <xf numFmtId="0" fontId="15" fillId="0" borderId="0" xfId="0" quotePrefix="1" applyFont="1" applyAlignment="1" applyProtection="1">
      <alignment horizontal="left" vertical="center" wrapText="1"/>
    </xf>
    <xf numFmtId="0" fontId="15" fillId="0" borderId="0" xfId="0" quotePrefix="1" applyFont="1" applyAlignment="1" applyProtection="1">
      <alignment vertical="center" wrapText="1"/>
    </xf>
    <xf numFmtId="0" fontId="39" fillId="0" borderId="0" xfId="0" applyFont="1" applyAlignment="1" applyProtection="1">
      <alignment horizontal="right" vertical="center"/>
    </xf>
    <xf numFmtId="0" fontId="13" fillId="0" borderId="0" xfId="0" applyFont="1" applyAlignment="1" applyProtection="1">
      <alignment horizontal="left" vertical="center"/>
    </xf>
    <xf numFmtId="0" fontId="13"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Border="1" applyAlignment="1" applyProtection="1">
      <alignment horizontal="left" vertical="top" wrapText="1"/>
    </xf>
    <xf numFmtId="0" fontId="6" fillId="0" borderId="0" xfId="0" applyFont="1" applyProtection="1"/>
    <xf numFmtId="0" fontId="1" fillId="0" borderId="0" xfId="0" applyFont="1" applyAlignment="1" applyProtection="1">
      <alignment vertical="center"/>
    </xf>
    <xf numFmtId="0" fontId="3" fillId="0" borderId="0" xfId="0" applyFont="1" applyBorder="1" applyAlignment="1" applyProtection="1">
      <alignment horizontal="right" vertical="center"/>
    </xf>
    <xf numFmtId="44" fontId="25" fillId="0" borderId="20" xfId="2" applyFont="1" applyBorder="1" applyAlignment="1" applyProtection="1">
      <alignment horizontal="left" vertical="center"/>
    </xf>
    <xf numFmtId="0" fontId="16" fillId="0" borderId="0" xfId="0" applyFont="1" applyAlignment="1" applyProtection="1">
      <alignment vertical="center"/>
    </xf>
    <xf numFmtId="0" fontId="0" fillId="0" borderId="0" xfId="0" applyAlignment="1" applyProtection="1">
      <alignment vertical="center"/>
    </xf>
    <xf numFmtId="0" fontId="61" fillId="0" borderId="0" xfId="0" applyFont="1" applyAlignment="1" applyProtection="1">
      <alignment horizontal="right" vertical="center"/>
    </xf>
    <xf numFmtId="0" fontId="13" fillId="0" borderId="0" xfId="0" applyFont="1" applyAlignment="1" applyProtection="1">
      <alignment vertical="top" wrapText="1"/>
    </xf>
    <xf numFmtId="0" fontId="4" fillId="3" borderId="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21" fillId="0" borderId="0" xfId="0" quotePrefix="1" applyFont="1" applyAlignment="1" applyProtection="1">
      <alignment horizontal="right" vertical="center"/>
    </xf>
    <xf numFmtId="42" fontId="33" fillId="0" borderId="0" xfId="2" applyNumberFormat="1" applyFont="1" applyBorder="1" applyAlignment="1" applyProtection="1">
      <alignment horizontal="left" vertical="center" wrapText="1"/>
    </xf>
    <xf numFmtId="164" fontId="10" fillId="0" borderId="0" xfId="0" applyNumberFormat="1" applyFont="1" applyBorder="1" applyAlignment="1" applyProtection="1">
      <alignment vertical="center"/>
    </xf>
    <xf numFmtId="0" fontId="39" fillId="0" borderId="0" xfId="0" applyFont="1" applyAlignment="1" applyProtection="1">
      <alignment horizontal="right" vertical="top"/>
    </xf>
    <xf numFmtId="0" fontId="18" fillId="0" borderId="0" xfId="0" applyFont="1" applyAlignment="1" applyProtection="1">
      <alignment vertical="top" wrapText="1"/>
    </xf>
    <xf numFmtId="0" fontId="0" fillId="0" borderId="0" xfId="0" applyAlignment="1" applyProtection="1">
      <alignment vertical="top" wrapText="1"/>
    </xf>
    <xf numFmtId="0" fontId="0" fillId="0" borderId="0" xfId="0" applyAlignment="1" applyProtection="1">
      <alignment horizontal="center" vertical="top"/>
    </xf>
    <xf numFmtId="0" fontId="1" fillId="0" borderId="0" xfId="0" applyFont="1" applyAlignment="1" applyProtection="1">
      <alignment vertical="top" wrapText="1"/>
    </xf>
    <xf numFmtId="0" fontId="14" fillId="0" borderId="0" xfId="0" applyFont="1" applyAlignment="1" applyProtection="1">
      <alignment wrapText="1"/>
    </xf>
    <xf numFmtId="0" fontId="33" fillId="0" borderId="0" xfId="0" applyFont="1" applyFill="1" applyBorder="1" applyAlignment="1" applyProtection="1">
      <alignment horizontal="left" vertical="top" wrapText="1"/>
    </xf>
    <xf numFmtId="0" fontId="11" fillId="0" borderId="0" xfId="0" applyFont="1" applyBorder="1" applyAlignment="1" applyProtection="1">
      <alignment vertical="top"/>
    </xf>
    <xf numFmtId="0" fontId="0" fillId="0" borderId="0" xfId="0" applyAlignment="1" applyProtection="1">
      <alignment vertical="top"/>
    </xf>
    <xf numFmtId="0" fontId="42" fillId="0" borderId="0" xfId="0" applyFont="1" applyAlignment="1" applyProtection="1">
      <alignment horizontal="right" vertical="center"/>
    </xf>
    <xf numFmtId="0" fontId="3" fillId="0" borderId="0" xfId="0" applyFont="1" applyAlignment="1" applyProtection="1">
      <alignment vertical="center"/>
    </xf>
    <xf numFmtId="0" fontId="3" fillId="0" borderId="0" xfId="0" applyFont="1" applyProtection="1"/>
    <xf numFmtId="0" fontId="3" fillId="0" borderId="0" xfId="0" applyFont="1" applyBorder="1" applyAlignment="1" applyProtection="1">
      <alignment horizontal="justify" vertical="top" wrapText="1"/>
    </xf>
    <xf numFmtId="0" fontId="40" fillId="0" borderId="0" xfId="0" applyFont="1" applyAlignment="1" applyProtection="1">
      <alignment wrapText="1"/>
    </xf>
    <xf numFmtId="0" fontId="61" fillId="0" borderId="0" xfId="0" applyFont="1" applyAlignment="1" applyProtection="1">
      <alignment horizontal="right" vertical="top"/>
    </xf>
    <xf numFmtId="0" fontId="19" fillId="0" borderId="0" xfId="0" applyFont="1" applyAlignment="1" applyProtection="1">
      <alignment wrapText="1"/>
    </xf>
    <xf numFmtId="0" fontId="22" fillId="3" borderId="2" xfId="0" applyFont="1" applyFill="1" applyBorder="1" applyAlignment="1" applyProtection="1">
      <alignment horizontal="center" vertical="center" wrapText="1"/>
    </xf>
    <xf numFmtId="0" fontId="13" fillId="0" borderId="0" xfId="0" applyFont="1" applyProtection="1"/>
    <xf numFmtId="0" fontId="28" fillId="2" borderId="4" xfId="0" applyFont="1" applyFill="1" applyBorder="1" applyAlignment="1" applyProtection="1">
      <alignment horizontal="center" vertical="center" wrapText="1"/>
    </xf>
    <xf numFmtId="0" fontId="28" fillId="2" borderId="5" xfId="0" applyFont="1" applyFill="1" applyBorder="1" applyAlignment="1" applyProtection="1">
      <alignment horizontal="center" vertical="center" wrapText="1"/>
    </xf>
    <xf numFmtId="0" fontId="13" fillId="0" borderId="0" xfId="0" applyFont="1" applyAlignment="1" applyProtection="1">
      <alignment horizontal="left" vertical="center" indent="2"/>
    </xf>
    <xf numFmtId="0" fontId="63" fillId="0" borderId="0" xfId="0" applyFont="1" applyAlignment="1" applyProtection="1">
      <alignment wrapText="1"/>
    </xf>
    <xf numFmtId="0" fontId="11" fillId="0" borderId="1" xfId="0" applyFont="1" applyBorder="1" applyAlignment="1" applyProtection="1">
      <alignment horizontal="center" vertical="center"/>
    </xf>
    <xf numFmtId="0" fontId="27" fillId="3" borderId="1" xfId="0" applyFont="1" applyFill="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49" fontId="40" fillId="3" borderId="1" xfId="0" applyNumberFormat="1" applyFont="1" applyFill="1" applyBorder="1" applyAlignment="1" applyProtection="1">
      <alignment horizontal="center" vertical="center"/>
      <protection locked="0"/>
    </xf>
    <xf numFmtId="49" fontId="40"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44" fontId="11" fillId="3" borderId="1" xfId="2" applyFont="1" applyFill="1" applyBorder="1" applyAlignment="1" applyProtection="1">
      <alignment horizontal="left" vertical="center"/>
      <protection locked="0"/>
    </xf>
    <xf numFmtId="44" fontId="11" fillId="0" borderId="1" xfId="2" applyFont="1" applyBorder="1" applyAlignment="1" applyProtection="1">
      <alignment horizontal="left" vertical="center"/>
      <protection locked="0"/>
    </xf>
    <xf numFmtId="44" fontId="11" fillId="0" borderId="1" xfId="2" applyFont="1" applyBorder="1" applyAlignment="1" applyProtection="1">
      <alignment horizontal="center" vertical="center" wrapText="1"/>
      <protection locked="0"/>
    </xf>
    <xf numFmtId="0" fontId="12" fillId="0" borderId="0" xfId="0" applyFont="1" applyBorder="1" applyAlignment="1" applyProtection="1">
      <alignment horizontal="left" vertical="center" wrapText="1"/>
    </xf>
    <xf numFmtId="0" fontId="3" fillId="0" borderId="0" xfId="0" applyFont="1" applyAlignment="1" applyProtection="1">
      <alignment horizontal="center" vertical="center"/>
    </xf>
    <xf numFmtId="9" fontId="4" fillId="3" borderId="1" xfId="4" applyFont="1" applyFill="1" applyBorder="1" applyAlignment="1" applyProtection="1">
      <alignment horizontal="center" vertical="center" wrapText="1"/>
    </xf>
    <xf numFmtId="0" fontId="60" fillId="0" borderId="0" xfId="0" applyFont="1" applyAlignment="1" applyProtection="1">
      <alignment horizontal="right" vertical="center"/>
    </xf>
    <xf numFmtId="167" fontId="3" fillId="0" borderId="1" xfId="4" applyNumberFormat="1" applyFont="1" applyBorder="1" applyAlignment="1" applyProtection="1">
      <alignment horizontal="center" vertical="center"/>
    </xf>
    <xf numFmtId="42" fontId="11" fillId="0" borderId="1" xfId="2" applyNumberFormat="1" applyFont="1" applyBorder="1" applyAlignment="1" applyProtection="1">
      <alignment horizontal="left" vertical="center"/>
    </xf>
    <xf numFmtId="0" fontId="19" fillId="0" borderId="0" xfId="0" applyFont="1" applyAlignment="1" applyProtection="1">
      <alignment horizontal="left" vertical="center"/>
    </xf>
    <xf numFmtId="0" fontId="19" fillId="0" borderId="0" xfId="0" applyFont="1" applyProtection="1"/>
    <xf numFmtId="0" fontId="67" fillId="0" borderId="7" xfId="0" applyFont="1" applyBorder="1" applyAlignment="1" applyProtection="1"/>
    <xf numFmtId="0" fontId="68" fillId="0" borderId="7" xfId="0" applyFont="1" applyBorder="1" applyAlignment="1" applyProtection="1"/>
    <xf numFmtId="42" fontId="40" fillId="0" borderId="1" xfId="2" applyNumberFormat="1" applyFont="1" applyBorder="1" applyAlignment="1" applyProtection="1">
      <alignment horizontal="left" vertical="center"/>
    </xf>
    <xf numFmtId="166" fontId="11" fillId="0" borderId="8" xfId="1" applyNumberFormat="1" applyFont="1" applyBorder="1" applyAlignment="1" applyProtection="1">
      <alignment horizontal="center" vertical="center"/>
    </xf>
    <xf numFmtId="0" fontId="4" fillId="0" borderId="0" xfId="0" applyFont="1" applyAlignment="1" applyProtection="1">
      <alignment vertical="center"/>
    </xf>
    <xf numFmtId="0" fontId="69" fillId="0" borderId="0" xfId="0" applyFont="1" applyAlignment="1" applyProtection="1">
      <alignment horizontal="left" vertical="center" wrapText="1" indent="1"/>
    </xf>
    <xf numFmtId="0" fontId="70" fillId="0" borderId="0" xfId="0" applyFont="1" applyAlignment="1" applyProtection="1">
      <alignment horizontal="right" vertical="center"/>
    </xf>
    <xf numFmtId="0" fontId="69" fillId="0" borderId="0" xfId="0" applyFont="1" applyAlignment="1" applyProtection="1">
      <alignment horizontal="left" vertical="center" wrapText="1"/>
    </xf>
    <xf numFmtId="0" fontId="69" fillId="0" borderId="0" xfId="0" applyFont="1" applyAlignment="1" applyProtection="1">
      <alignment horizontal="left" vertical="center"/>
    </xf>
    <xf numFmtId="0" fontId="0" fillId="0" borderId="0" xfId="0" applyAlignment="1" applyProtection="1">
      <alignment horizontal="left" vertical="center"/>
    </xf>
    <xf numFmtId="0" fontId="20" fillId="0" borderId="0" xfId="0" applyFont="1" applyBorder="1" applyAlignment="1" applyProtection="1">
      <alignment horizontal="right" vertical="center"/>
    </xf>
    <xf numFmtId="9" fontId="3" fillId="0" borderId="1" xfId="4" applyNumberFormat="1" applyFont="1" applyBorder="1" applyAlignment="1" applyProtection="1">
      <alignment horizontal="center" vertical="center"/>
    </xf>
    <xf numFmtId="0" fontId="60" fillId="0" borderId="9" xfId="0" applyFont="1" applyBorder="1" applyAlignment="1" applyProtection="1">
      <alignment horizontal="right" vertical="center"/>
    </xf>
    <xf numFmtId="0" fontId="20" fillId="0" borderId="0" xfId="0" applyFont="1" applyBorder="1" applyAlignment="1" applyProtection="1">
      <alignment vertical="center"/>
    </xf>
    <xf numFmtId="0" fontId="20" fillId="0" borderId="7" xfId="0" applyFont="1" applyBorder="1" applyAlignment="1" applyProtection="1">
      <alignment vertical="center"/>
    </xf>
    <xf numFmtId="0" fontId="12" fillId="0" borderId="0" xfId="0" applyFont="1" applyProtection="1"/>
    <xf numFmtId="0" fontId="11" fillId="0" borderId="1" xfId="4"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11" fillId="0" borderId="10" xfId="0" applyFont="1" applyBorder="1" applyAlignment="1" applyProtection="1">
      <alignment horizontal="left" vertical="center" wrapText="1"/>
      <protection locked="0"/>
    </xf>
    <xf numFmtId="0" fontId="11" fillId="0" borderId="5" xfId="0" applyNumberFormat="1" applyFont="1" applyBorder="1" applyAlignment="1" applyProtection="1">
      <alignment horizontal="center" vertical="center" wrapText="1"/>
      <protection locked="0"/>
    </xf>
    <xf numFmtId="0" fontId="12" fillId="0" borderId="0" xfId="0" applyFont="1" applyBorder="1" applyAlignment="1" applyProtection="1">
      <alignment vertical="center" wrapText="1"/>
    </xf>
    <xf numFmtId="0" fontId="8" fillId="0" borderId="0" xfId="0" applyFont="1" applyAlignment="1" applyProtection="1">
      <alignment horizontal="center" vertical="center"/>
    </xf>
    <xf numFmtId="0" fontId="60" fillId="0" borderId="0" xfId="0" applyNumberFormat="1" applyFont="1" applyAlignment="1" applyProtection="1">
      <alignment horizontal="right" vertical="center"/>
    </xf>
    <xf numFmtId="0" fontId="60" fillId="0" borderId="9" xfId="0" applyNumberFormat="1" applyFont="1" applyBorder="1" applyAlignment="1" applyProtection="1">
      <alignment horizontal="right" vertical="center"/>
    </xf>
    <xf numFmtId="0" fontId="20" fillId="0" borderId="9" xfId="0" applyFont="1" applyBorder="1" applyAlignment="1" applyProtection="1">
      <alignment horizontal="right" vertical="center"/>
    </xf>
    <xf numFmtId="166" fontId="10" fillId="0" borderId="8" xfId="1" applyNumberFormat="1" applyFont="1" applyBorder="1" applyAlignment="1" applyProtection="1">
      <alignment horizontal="center" vertical="center"/>
    </xf>
    <xf numFmtId="0" fontId="64" fillId="0" borderId="0" xfId="0" applyFont="1" applyBorder="1" applyAlignment="1" applyProtection="1">
      <alignment vertical="center" wrapText="1"/>
    </xf>
    <xf numFmtId="0" fontId="35" fillId="0" borderId="0" xfId="0" applyFont="1" applyBorder="1" applyAlignment="1" applyProtection="1">
      <alignment horizontal="left" vertical="center"/>
    </xf>
    <xf numFmtId="42" fontId="22" fillId="0" borderId="0" xfId="2" applyNumberFormat="1" applyFont="1" applyBorder="1" applyAlignment="1" applyProtection="1">
      <alignment horizontal="left" vertical="center"/>
    </xf>
    <xf numFmtId="166" fontId="10" fillId="0" borderId="0" xfId="1" applyNumberFormat="1" applyFont="1" applyBorder="1" applyAlignment="1" applyProtection="1">
      <alignment horizontal="left" vertical="center"/>
    </xf>
    <xf numFmtId="42" fontId="22" fillId="0" borderId="0" xfId="2" applyNumberFormat="1" applyFont="1" applyBorder="1" applyAlignment="1" applyProtection="1">
      <alignment vertical="center"/>
    </xf>
    <xf numFmtId="166" fontId="10" fillId="0" borderId="0" xfId="1" applyNumberFormat="1" applyFont="1" applyBorder="1" applyAlignment="1" applyProtection="1">
      <alignment horizontal="center" vertical="center"/>
    </xf>
    <xf numFmtId="0" fontId="36" fillId="0" borderId="0" xfId="0" applyFont="1" applyBorder="1" applyAlignment="1" applyProtection="1">
      <alignment vertical="center" wrapText="1"/>
    </xf>
    <xf numFmtId="0" fontId="8" fillId="0" borderId="0" xfId="0" applyFont="1" applyAlignment="1" applyProtection="1">
      <alignment vertical="center"/>
    </xf>
    <xf numFmtId="0" fontId="17" fillId="0" borderId="0" xfId="0" applyFont="1" applyBorder="1" applyAlignment="1" applyProtection="1">
      <alignment vertical="center" wrapText="1"/>
    </xf>
    <xf numFmtId="166" fontId="13" fillId="0" borderId="8" xfId="1" applyNumberFormat="1" applyFont="1" applyBorder="1" applyAlignment="1" applyProtection="1">
      <alignment horizontal="center" vertical="center"/>
    </xf>
    <xf numFmtId="0" fontId="8" fillId="0" borderId="0" xfId="0" applyFont="1" applyProtection="1"/>
    <xf numFmtId="0" fontId="8" fillId="0" borderId="0" xfId="0" applyFont="1" applyFill="1" applyProtection="1"/>
    <xf numFmtId="0" fontId="8" fillId="0" borderId="0" xfId="0" applyFont="1" applyFill="1" applyAlignment="1" applyProtection="1">
      <alignment vertical="center"/>
    </xf>
    <xf numFmtId="0" fontId="11" fillId="0" borderId="3" xfId="4" applyNumberFormat="1" applyFont="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xf>
    <xf numFmtId="49" fontId="11" fillId="0" borderId="1" xfId="0" applyNumberFormat="1" applyFont="1" applyBorder="1" applyAlignment="1" applyProtection="1">
      <alignment horizontal="center" vertical="center" wrapText="1"/>
      <protection locked="0"/>
    </xf>
    <xf numFmtId="49" fontId="26" fillId="0" borderId="1" xfId="1" applyNumberFormat="1" applyFont="1" applyBorder="1" applyAlignment="1" applyProtection="1">
      <alignment horizontal="center" vertical="center" wrapText="1" shrinkToFit="1"/>
      <protection locked="0"/>
    </xf>
    <xf numFmtId="49" fontId="9" fillId="0" borderId="1" xfId="1" applyNumberFormat="1" applyFont="1" applyBorder="1" applyAlignment="1" applyProtection="1">
      <alignment horizontal="center" vertical="center" wrapText="1" shrinkToFit="1"/>
      <protection locked="0"/>
    </xf>
    <xf numFmtId="8" fontId="25" fillId="0" borderId="20" xfId="2" applyNumberFormat="1" applyFont="1" applyBorder="1" applyAlignment="1" applyProtection="1">
      <alignment horizontal="left" vertical="center"/>
      <protection locked="0"/>
    </xf>
    <xf numFmtId="8" fontId="11" fillId="0" borderId="1" xfId="2" applyNumberFormat="1" applyFont="1" applyBorder="1" applyAlignment="1" applyProtection="1">
      <alignment horizontal="left" vertical="center" wrapText="1"/>
      <protection locked="0"/>
    </xf>
    <xf numFmtId="8" fontId="11" fillId="3" borderId="1" xfId="2" applyNumberFormat="1" applyFont="1" applyFill="1" applyBorder="1" applyAlignment="1" applyProtection="1">
      <alignment horizontal="right" vertical="center"/>
      <protection locked="0"/>
    </xf>
    <xf numFmtId="44" fontId="11" fillId="3" borderId="1" xfId="2" applyFont="1" applyFill="1" applyBorder="1" applyAlignment="1" applyProtection="1">
      <alignment horizontal="right" vertical="center"/>
      <protection locked="0"/>
    </xf>
    <xf numFmtId="0" fontId="52" fillId="0" borderId="21" xfId="0" applyFont="1" applyBorder="1" applyAlignment="1" applyProtection="1">
      <alignment horizontal="center" vertical="center" wrapText="1"/>
    </xf>
    <xf numFmtId="42" fontId="11" fillId="3" borderId="1" xfId="2" applyNumberFormat="1" applyFont="1" applyFill="1" applyBorder="1" applyAlignment="1" applyProtection="1">
      <alignment horizontal="right" vertical="center"/>
      <protection locked="0"/>
    </xf>
    <xf numFmtId="0" fontId="71" fillId="0" borderId="0" xfId="0" applyFont="1" applyFill="1" applyAlignment="1">
      <alignment horizontal="left" wrapText="1"/>
    </xf>
    <xf numFmtId="0" fontId="12" fillId="0" borderId="0" xfId="0" applyFont="1"/>
    <xf numFmtId="168" fontId="11" fillId="0" borderId="1" xfId="2" applyNumberFormat="1" applyFont="1" applyBorder="1" applyAlignment="1" applyProtection="1">
      <alignment horizontal="left" vertical="center"/>
    </xf>
    <xf numFmtId="44" fontId="11" fillId="0" borderId="1" xfId="2" applyFont="1" applyFill="1" applyBorder="1" applyAlignment="1" applyProtection="1">
      <alignment horizontal="left" vertical="center" wrapText="1" indent="2"/>
      <protection locked="0"/>
    </xf>
    <xf numFmtId="10" fontId="27" fillId="0" borderId="5" xfId="4" applyNumberFormat="1" applyFont="1" applyFill="1" applyBorder="1" applyAlignment="1" applyProtection="1">
      <alignment horizontal="center" vertical="center" wrapText="1"/>
      <protection locked="0"/>
    </xf>
    <xf numFmtId="42" fontId="11" fillId="0" borderId="1" xfId="2" applyNumberFormat="1" applyFont="1" applyFill="1" applyBorder="1" applyAlignment="1" applyProtection="1">
      <alignment horizontal="left" vertical="center" wrapText="1"/>
    </xf>
    <xf numFmtId="49" fontId="26" fillId="0" borderId="1" xfId="1" applyNumberFormat="1" applyFont="1" applyFill="1" applyBorder="1" applyAlignment="1" applyProtection="1">
      <alignment horizontal="center" vertical="center" wrapText="1" shrinkToFit="1"/>
      <protection locked="0"/>
    </xf>
    <xf numFmtId="0" fontId="11" fillId="0" borderId="1" xfId="0" applyFont="1" applyFill="1" applyBorder="1" applyAlignment="1" applyProtection="1">
      <alignment horizontal="left" vertical="center" wrapText="1"/>
      <protection locked="0"/>
    </xf>
    <xf numFmtId="0" fontId="56" fillId="0" borderId="0" xfId="0" applyFont="1" applyAlignment="1" applyProtection="1">
      <alignment horizontal="center"/>
    </xf>
    <xf numFmtId="0" fontId="11" fillId="0" borderId="1" xfId="0" applyFont="1" applyFill="1" applyBorder="1" applyAlignment="1" applyProtection="1">
      <alignment horizontal="left" vertical="center" wrapText="1"/>
    </xf>
    <xf numFmtId="0" fontId="27" fillId="0" borderId="1" xfId="0" applyFont="1" applyBorder="1" applyAlignment="1" applyProtection="1">
      <alignment horizontal="left" vertical="center"/>
      <protection locked="0"/>
    </xf>
    <xf numFmtId="6" fontId="11" fillId="0" borderId="1" xfId="2" applyNumberFormat="1" applyFont="1" applyBorder="1" applyAlignment="1" applyProtection="1">
      <alignment horizontal="center" vertical="center" wrapText="1"/>
      <protection locked="0"/>
    </xf>
    <xf numFmtId="0" fontId="11" fillId="0" borderId="1" xfId="0" applyNumberFormat="1" applyFont="1" applyBorder="1" applyAlignment="1" applyProtection="1">
      <alignment horizontal="center" vertical="center" wrapText="1"/>
      <protection locked="0"/>
    </xf>
    <xf numFmtId="0" fontId="34" fillId="0" borderId="0" xfId="0" applyFont="1" applyBorder="1" applyAlignment="1" applyProtection="1">
      <alignment horizontal="right" vertical="center"/>
    </xf>
    <xf numFmtId="0" fontId="18" fillId="0" borderId="0" xfId="0" applyFont="1" applyBorder="1" applyAlignment="1" applyProtection="1">
      <alignment horizontal="right" vertical="center"/>
    </xf>
    <xf numFmtId="166" fontId="13" fillId="0" borderId="0" xfId="1" applyNumberFormat="1" applyFont="1" applyBorder="1" applyAlignment="1" applyProtection="1">
      <alignment horizontal="center" vertical="center"/>
    </xf>
    <xf numFmtId="0" fontId="72" fillId="0" borderId="7" xfId="0" applyFont="1" applyBorder="1" applyAlignment="1" applyProtection="1">
      <alignment vertical="top"/>
    </xf>
    <xf numFmtId="5" fontId="11" fillId="0" borderId="1" xfId="2" applyNumberFormat="1" applyFont="1" applyFill="1" applyBorder="1" applyAlignment="1" applyProtection="1">
      <alignment horizontal="center" vertical="center" wrapText="1"/>
    </xf>
    <xf numFmtId="42" fontId="11" fillId="3" borderId="1" xfId="2" applyNumberFormat="1" applyFont="1" applyFill="1" applyBorder="1" applyAlignment="1" applyProtection="1">
      <alignment horizontal="left" vertical="center"/>
      <protection locked="0"/>
    </xf>
    <xf numFmtId="42" fontId="40" fillId="3" borderId="1" xfId="2" applyNumberFormat="1" applyFont="1" applyFill="1" applyBorder="1" applyAlignment="1" applyProtection="1">
      <alignment horizontal="left" vertical="center"/>
    </xf>
    <xf numFmtId="3" fontId="11" fillId="3" borderId="1" xfId="2" applyNumberFormat="1" applyFont="1" applyFill="1" applyBorder="1" applyAlignment="1" applyProtection="1">
      <alignment horizontal="right" vertical="center"/>
      <protection locked="0"/>
    </xf>
    <xf numFmtId="0" fontId="60" fillId="0" borderId="0" xfId="0" applyNumberFormat="1" applyFont="1" applyBorder="1" applyAlignment="1" applyProtection="1">
      <alignment horizontal="right" vertical="center"/>
    </xf>
    <xf numFmtId="0" fontId="11" fillId="0" borderId="0" xfId="0" applyFont="1" applyBorder="1" applyAlignment="1" applyProtection="1">
      <alignment horizontal="left" vertical="center" wrapText="1"/>
      <protection locked="0"/>
    </xf>
    <xf numFmtId="0" fontId="11" fillId="0" borderId="0" xfId="4" applyNumberFormat="1" applyFont="1" applyBorder="1" applyAlignment="1" applyProtection="1">
      <alignment horizontal="center" vertical="center" wrapText="1"/>
      <protection locked="0"/>
    </xf>
    <xf numFmtId="49" fontId="9" fillId="0" borderId="0" xfId="1" applyNumberFormat="1" applyFont="1" applyBorder="1" applyAlignment="1" applyProtection="1">
      <alignment horizontal="center" vertical="center" wrapText="1" shrinkToFit="1"/>
      <protection locked="0"/>
    </xf>
    <xf numFmtId="0" fontId="11" fillId="0" borderId="3" xfId="0" applyFont="1" applyBorder="1" applyAlignment="1" applyProtection="1">
      <alignment horizontal="left" vertical="center" wrapText="1"/>
      <protection locked="0"/>
    </xf>
    <xf numFmtId="42" fontId="57" fillId="0" borderId="20" xfId="2" applyNumberFormat="1" applyFont="1" applyBorder="1" applyAlignment="1" applyProtection="1">
      <alignment horizontal="left" vertical="center"/>
      <protection locked="0"/>
    </xf>
    <xf numFmtId="0" fontId="10" fillId="0" borderId="1" xfId="0" applyFont="1" applyBorder="1" applyAlignment="1" applyProtection="1">
      <alignment horizontal="center" vertical="center"/>
    </xf>
    <xf numFmtId="0" fontId="3" fillId="0" borderId="0" xfId="0" applyFont="1" applyAlignment="1" applyProtection="1">
      <alignment horizontal="right"/>
    </xf>
    <xf numFmtId="42" fontId="25" fillId="0" borderId="1" xfId="2" applyNumberFormat="1" applyFont="1" applyBorder="1" applyAlignment="1" applyProtection="1">
      <alignment horizontal="left" vertical="center"/>
    </xf>
    <xf numFmtId="6" fontId="10" fillId="0" borderId="1" xfId="2" applyNumberFormat="1" applyFont="1" applyBorder="1" applyAlignment="1" applyProtection="1">
      <alignment horizontal="center" vertical="center" wrapText="1"/>
      <protection locked="0"/>
    </xf>
    <xf numFmtId="5" fontId="10" fillId="0" borderId="1" xfId="2" applyNumberFormat="1" applyFont="1" applyFill="1" applyBorder="1" applyAlignment="1" applyProtection="1">
      <alignment horizontal="center" vertical="center" wrapText="1"/>
    </xf>
    <xf numFmtId="42" fontId="25" fillId="0" borderId="1" xfId="2" applyNumberFormat="1" applyFont="1" applyBorder="1" applyAlignment="1" applyProtection="1">
      <alignment horizontal="center" vertical="center"/>
    </xf>
    <xf numFmtId="0" fontId="28" fillId="2" borderId="8" xfId="0" applyFont="1" applyFill="1" applyBorder="1" applyAlignment="1" applyProtection="1">
      <alignment horizontal="left" vertical="center" wrapText="1"/>
    </xf>
    <xf numFmtId="0" fontId="0" fillId="6" borderId="0" xfId="0" applyFill="1" applyProtection="1"/>
    <xf numFmtId="0" fontId="77" fillId="0" borderId="0" xfId="0" applyFont="1" applyAlignment="1">
      <alignment horizontal="left"/>
    </xf>
    <xf numFmtId="0" fontId="0" fillId="0" borderId="0" xfId="0" applyAlignment="1">
      <alignment horizontal="left"/>
    </xf>
    <xf numFmtId="40" fontId="0" fillId="0" borderId="0" xfId="0" applyNumberFormat="1" applyAlignment="1">
      <alignment horizontal="right" wrapText="1"/>
    </xf>
    <xf numFmtId="0" fontId="78" fillId="0" borderId="0" xfId="0" applyFont="1" applyAlignment="1">
      <alignment horizontal="left"/>
    </xf>
    <xf numFmtId="40" fontId="78" fillId="0" borderId="0" xfId="0" applyNumberFormat="1" applyFont="1" applyAlignment="1">
      <alignment horizontal="right" wrapText="1"/>
    </xf>
    <xf numFmtId="0" fontId="18" fillId="0" borderId="0" xfId="0" applyFont="1" applyAlignment="1">
      <alignment horizontal="left" vertical="top"/>
    </xf>
    <xf numFmtId="40" fontId="18" fillId="0" borderId="0" xfId="0" applyNumberFormat="1" applyFont="1" applyAlignment="1">
      <alignment horizontal="right" vertical="top" wrapText="1"/>
    </xf>
    <xf numFmtId="0" fontId="18" fillId="0" borderId="0" xfId="0" applyFont="1" applyFill="1"/>
    <xf numFmtId="0" fontId="18" fillId="0" borderId="0" xfId="0" applyFont="1"/>
    <xf numFmtId="0" fontId="79" fillId="0" borderId="0" xfId="0" applyFont="1" applyFill="1" applyAlignment="1">
      <alignment horizontal="left" vertical="top" wrapText="1"/>
    </xf>
    <xf numFmtId="40" fontId="18" fillId="0" borderId="0" xfId="0" applyNumberFormat="1" applyFont="1" applyAlignment="1">
      <alignment horizontal="right" wrapText="1"/>
    </xf>
    <xf numFmtId="40" fontId="80" fillId="0" borderId="0" xfId="0" applyNumberFormat="1" applyFont="1" applyAlignment="1">
      <alignment horizontal="right" wrapText="1"/>
    </xf>
    <xf numFmtId="0" fontId="81" fillId="0" borderId="0" xfId="0" applyFont="1" applyFill="1" applyAlignment="1">
      <alignment horizontal="left" wrapText="1"/>
    </xf>
    <xf numFmtId="0" fontId="13" fillId="5" borderId="9" xfId="0" applyFont="1" applyFill="1" applyBorder="1" applyAlignment="1" applyProtection="1">
      <alignment vertical="top" wrapText="1"/>
    </xf>
    <xf numFmtId="0" fontId="13" fillId="5" borderId="1" xfId="0" applyFont="1" applyFill="1" applyBorder="1" applyAlignment="1" applyProtection="1">
      <alignment vertical="top" wrapText="1"/>
    </xf>
    <xf numFmtId="0" fontId="11" fillId="0" borderId="1" xfId="0" applyFont="1" applyBorder="1" applyAlignment="1" applyProtection="1">
      <alignment vertical="top" wrapText="1"/>
      <protection locked="0"/>
    </xf>
    <xf numFmtId="14" fontId="11" fillId="0" borderId="1" xfId="0" applyNumberFormat="1"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12" fillId="7"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center" vertical="center" wrapText="1"/>
    </xf>
    <xf numFmtId="168" fontId="40" fillId="0" borderId="1" xfId="2" applyNumberFormat="1" applyFont="1" applyBorder="1" applyAlignment="1" applyProtection="1">
      <alignment horizontal="left" vertical="center"/>
    </xf>
    <xf numFmtId="43" fontId="3" fillId="0" borderId="0" xfId="0" applyNumberFormat="1" applyFont="1" applyAlignment="1" applyProtection="1">
      <alignment horizontal="center" vertical="center"/>
    </xf>
    <xf numFmtId="43" fontId="19" fillId="0" borderId="0" xfId="0" applyNumberFormat="1" applyFont="1" applyAlignment="1" applyProtection="1">
      <alignment horizontal="left" vertical="center"/>
    </xf>
    <xf numFmtId="4" fontId="82" fillId="0" borderId="0" xfId="0" applyNumberFormat="1" applyFont="1" applyAlignment="1">
      <alignment vertical="center"/>
    </xf>
    <xf numFmtId="4" fontId="13" fillId="0" borderId="0" xfId="0" applyNumberFormat="1" applyFont="1" applyAlignment="1" applyProtection="1">
      <alignment vertical="center"/>
    </xf>
    <xf numFmtId="167" fontId="4" fillId="0" borderId="0" xfId="0" applyNumberFormat="1" applyFont="1" applyAlignment="1" applyProtection="1">
      <alignment vertical="center"/>
    </xf>
    <xf numFmtId="0" fontId="18" fillId="0" borderId="0" xfId="0" applyFont="1" applyAlignment="1" applyProtection="1">
      <alignment horizontal="center" vertical="center"/>
    </xf>
    <xf numFmtId="0" fontId="19" fillId="0" borderId="0" xfId="0" applyFont="1" applyAlignment="1" applyProtection="1">
      <alignment horizontal="center"/>
    </xf>
    <xf numFmtId="0" fontId="13" fillId="0" borderId="0" xfId="0" applyFont="1" applyAlignment="1" applyProtection="1">
      <alignment horizontal="center" vertical="center"/>
    </xf>
    <xf numFmtId="0" fontId="0" fillId="0" borderId="0" xfId="0" applyAlignment="1" applyProtection="1">
      <alignment horizontal="center" vertical="center"/>
    </xf>
    <xf numFmtId="0" fontId="13" fillId="0" borderId="0" xfId="0" applyFont="1" applyAlignment="1" applyProtection="1">
      <alignment horizontal="right" vertical="center"/>
    </xf>
    <xf numFmtId="0" fontId="19" fillId="0" borderId="0" xfId="0" applyFont="1" applyAlignment="1" applyProtection="1">
      <alignment horizontal="right" vertical="center"/>
    </xf>
    <xf numFmtId="0" fontId="19" fillId="0" borderId="0" xfId="0" applyFont="1" applyAlignment="1" applyProtection="1">
      <alignment horizontal="right"/>
    </xf>
    <xf numFmtId="0" fontId="4" fillId="0" borderId="0" xfId="0" applyFont="1" applyAlignment="1" applyProtection="1">
      <alignment horizontal="right" vertical="center"/>
    </xf>
    <xf numFmtId="43" fontId="3" fillId="0" borderId="0" xfId="0" applyNumberFormat="1" applyFont="1" applyAlignment="1" applyProtection="1">
      <alignment horizontal="right" vertical="center"/>
    </xf>
    <xf numFmtId="168" fontId="11" fillId="0" borderId="1" xfId="2" applyNumberFormat="1" applyFont="1" applyFill="1" applyBorder="1" applyAlignment="1" applyProtection="1">
      <alignment horizontal="left" vertical="center"/>
    </xf>
    <xf numFmtId="43" fontId="11" fillId="0" borderId="1" xfId="2" applyNumberFormat="1" applyFont="1" applyBorder="1" applyAlignment="1" applyProtection="1">
      <alignment horizontal="center" vertical="center" wrapText="1"/>
      <protection locked="0"/>
    </xf>
    <xf numFmtId="43" fontId="11" fillId="0" borderId="1" xfId="2" applyNumberFormat="1" applyFont="1" applyBorder="1" applyAlignment="1" applyProtection="1">
      <alignment horizontal="left" vertical="center" wrapText="1"/>
      <protection locked="0"/>
    </xf>
    <xf numFmtId="0" fontId="4" fillId="3" borderId="1" xfId="0" applyFont="1" applyFill="1" applyBorder="1" applyAlignment="1" applyProtection="1">
      <alignment horizontal="center" vertical="center" wrapText="1"/>
    </xf>
    <xf numFmtId="0" fontId="12" fillId="7" borderId="1" xfId="0" applyFont="1" applyFill="1" applyBorder="1" applyAlignment="1" applyProtection="1">
      <alignment horizontal="left" vertical="center" wrapText="1"/>
      <protection locked="0"/>
    </xf>
    <xf numFmtId="43" fontId="63" fillId="0" borderId="0" xfId="0" applyNumberFormat="1" applyFont="1" applyAlignment="1" applyProtection="1">
      <alignment wrapText="1"/>
    </xf>
    <xf numFmtId="43" fontId="0" fillId="0" borderId="0" xfId="0" applyNumberFormat="1" applyProtection="1"/>
    <xf numFmtId="43" fontId="17" fillId="0" borderId="0" xfId="0" applyNumberFormat="1" applyFont="1" applyBorder="1" applyAlignment="1" applyProtection="1">
      <alignment vertical="center" wrapText="1"/>
    </xf>
    <xf numFmtId="43" fontId="4" fillId="3" borderId="1" xfId="0" applyNumberFormat="1" applyFont="1" applyFill="1" applyBorder="1" applyAlignment="1" applyProtection="1">
      <alignment horizontal="center" vertical="center" wrapText="1"/>
    </xf>
    <xf numFmtId="43" fontId="40" fillId="0" borderId="1" xfId="2" applyNumberFormat="1" applyFont="1" applyBorder="1" applyAlignment="1" applyProtection="1">
      <alignment horizontal="center"/>
    </xf>
    <xf numFmtId="43" fontId="8" fillId="0" borderId="0" xfId="0" applyNumberFormat="1" applyFont="1" applyFill="1" applyProtection="1"/>
    <xf numFmtId="43" fontId="40" fillId="0" borderId="1" xfId="2" applyNumberFormat="1" applyFont="1" applyBorder="1" applyAlignment="1" applyProtection="1">
      <alignment horizontal="center" vertical="center"/>
    </xf>
    <xf numFmtId="43" fontId="40" fillId="0" borderId="0" xfId="2" applyNumberFormat="1" applyFont="1" applyBorder="1" applyAlignment="1" applyProtection="1">
      <alignment horizontal="left" vertical="center"/>
    </xf>
    <xf numFmtId="43" fontId="11" fillId="0" borderId="0" xfId="2" applyNumberFormat="1" applyFont="1" applyBorder="1" applyAlignment="1" applyProtection="1">
      <alignment horizontal="left" vertical="center" wrapText="1"/>
      <protection locked="0"/>
    </xf>
    <xf numFmtId="43" fontId="13" fillId="0" borderId="0" xfId="0" applyNumberFormat="1" applyFont="1" applyAlignment="1" applyProtection="1">
      <alignment vertical="center"/>
    </xf>
    <xf numFmtId="43" fontId="8" fillId="0" borderId="0" xfId="0" applyNumberFormat="1" applyFont="1" applyProtection="1"/>
    <xf numFmtId="0" fontId="63" fillId="0" borderId="0" xfId="0" applyFont="1" applyAlignment="1" applyProtection="1">
      <alignment wrapText="1"/>
      <protection locked="0"/>
    </xf>
    <xf numFmtId="0" fontId="40" fillId="0" borderId="0" xfId="0" applyFont="1" applyAlignment="1" applyProtection="1">
      <alignment wrapText="1"/>
      <protection locked="0"/>
    </xf>
    <xf numFmtId="0" fontId="61" fillId="0" borderId="0" xfId="0" applyFont="1" applyAlignment="1" applyProtection="1">
      <alignment horizontal="right" vertical="top"/>
      <protection locked="0"/>
    </xf>
    <xf numFmtId="0" fontId="13" fillId="0" borderId="0" xfId="0" applyFont="1" applyAlignment="1" applyProtection="1">
      <protection locked="0"/>
    </xf>
    <xf numFmtId="0" fontId="11" fillId="0" borderId="0" xfId="0" applyFont="1" applyAlignment="1" applyProtection="1">
      <alignment horizontal="center" vertical="center"/>
      <protection locked="0"/>
    </xf>
    <xf numFmtId="0" fontId="0" fillId="0" borderId="0" xfId="0" applyAlignment="1" applyProtection="1">
      <alignment vertical="center"/>
      <protection locked="0"/>
    </xf>
    <xf numFmtId="0" fontId="11" fillId="0" borderId="6" xfId="0" applyFont="1" applyBorder="1" applyAlignment="1" applyProtection="1">
      <alignment vertical="center"/>
      <protection locked="0"/>
    </xf>
    <xf numFmtId="0" fontId="0" fillId="0" borderId="0" xfId="0" applyProtection="1">
      <protection locked="0"/>
    </xf>
    <xf numFmtId="0" fontId="64" fillId="0" borderId="0" xfId="0" applyFont="1" applyFill="1" applyBorder="1" applyAlignment="1" applyProtection="1">
      <alignment horizontal="center" wrapText="1"/>
      <protection locked="0"/>
    </xf>
    <xf numFmtId="0" fontId="11" fillId="0" borderId="0" xfId="0" applyFont="1" applyProtection="1">
      <protection locked="0"/>
    </xf>
    <xf numFmtId="0" fontId="65" fillId="4" borderId="4" xfId="0" applyFont="1" applyFill="1" applyBorder="1" applyAlignment="1" applyProtection="1">
      <alignment vertical="center"/>
      <protection locked="0"/>
    </xf>
    <xf numFmtId="0" fontId="65" fillId="4" borderId="5" xfId="0" applyFont="1" applyFill="1" applyBorder="1" applyAlignment="1" applyProtection="1">
      <alignment vertical="center"/>
      <protection locked="0"/>
    </xf>
    <xf numFmtId="0" fontId="10" fillId="0" borderId="0" xfId="0" applyFont="1" applyAlignment="1" applyProtection="1">
      <alignment vertical="center"/>
      <protection locked="0"/>
    </xf>
    <xf numFmtId="42" fontId="40" fillId="3" borderId="1" xfId="2" applyNumberFormat="1" applyFont="1" applyFill="1" applyBorder="1" applyAlignment="1" applyProtection="1">
      <alignment horizontal="left" vertical="center"/>
      <protection locked="0"/>
    </xf>
    <xf numFmtId="0" fontId="11" fillId="0" borderId="0" xfId="0" applyFont="1" applyAlignment="1" applyProtection="1">
      <alignment vertical="center"/>
      <protection locked="0"/>
    </xf>
    <xf numFmtId="43" fontId="11" fillId="0" borderId="0" xfId="0" applyNumberFormat="1" applyFont="1" applyAlignment="1" applyProtection="1">
      <alignment vertical="center"/>
      <protection locked="0"/>
    </xf>
    <xf numFmtId="0" fontId="20" fillId="0" borderId="0" xfId="0" applyFont="1" applyAlignment="1" applyProtection="1">
      <alignment horizontal="right" vertical="center" indent="1"/>
      <protection locked="0"/>
    </xf>
    <xf numFmtId="42" fontId="40" fillId="3" borderId="1" xfId="2" applyNumberFormat="1" applyFont="1" applyFill="1" applyBorder="1" applyAlignment="1" applyProtection="1">
      <alignment horizontal="right" vertical="center"/>
      <protection locked="0"/>
    </xf>
    <xf numFmtId="44" fontId="40" fillId="3" borderId="1" xfId="2" applyFont="1" applyFill="1" applyBorder="1" applyAlignment="1" applyProtection="1">
      <alignment horizontal="left" vertical="center"/>
      <protection locked="0"/>
    </xf>
    <xf numFmtId="44" fontId="40" fillId="0" borderId="1" xfId="2" applyFont="1" applyBorder="1" applyAlignment="1" applyProtection="1">
      <alignment horizontal="left" vertical="center"/>
      <protection locked="0"/>
    </xf>
    <xf numFmtId="0" fontId="65" fillId="4" borderId="4" xfId="0" applyFont="1" applyFill="1" applyBorder="1" applyAlignment="1" applyProtection="1">
      <alignment horizontal="right" vertical="center"/>
      <protection locked="0"/>
    </xf>
    <xf numFmtId="43" fontId="10" fillId="0" borderId="0" xfId="0" applyNumberFormat="1" applyFont="1" applyAlignment="1" applyProtection="1">
      <alignment vertical="center"/>
      <protection locked="0"/>
    </xf>
    <xf numFmtId="0" fontId="11" fillId="0" borderId="1" xfId="0" applyFont="1" applyBorder="1" applyAlignment="1" applyProtection="1">
      <alignment horizontal="right" vertical="center" indent="1"/>
      <protection locked="0"/>
    </xf>
    <xf numFmtId="0" fontId="20" fillId="0" borderId="1" xfId="0" applyFont="1" applyBorder="1" applyAlignment="1" applyProtection="1">
      <alignment horizontal="right" vertical="center" indent="1"/>
      <protection locked="0"/>
    </xf>
    <xf numFmtId="0" fontId="20" fillId="0" borderId="1" xfId="0" applyFont="1" applyBorder="1" applyAlignment="1" applyProtection="1">
      <alignment horizontal="right" vertical="center"/>
      <protection locked="0"/>
    </xf>
    <xf numFmtId="0" fontId="66" fillId="0" borderId="0" xfId="0" applyFont="1" applyBorder="1" applyAlignment="1" applyProtection="1">
      <alignment vertical="top" wrapText="1"/>
      <protection locked="0"/>
    </xf>
    <xf numFmtId="0" fontId="4" fillId="0" borderId="0" xfId="0" applyFont="1" applyAlignment="1" applyProtection="1">
      <alignment vertical="top"/>
      <protection locked="0"/>
    </xf>
    <xf numFmtId="0" fontId="11" fillId="0" borderId="1" xfId="0" applyFont="1" applyBorder="1" applyAlignment="1" applyProtection="1">
      <alignment horizontal="left" vertical="center"/>
    </xf>
    <xf numFmtId="43" fontId="11" fillId="3" borderId="1" xfId="2" applyNumberFormat="1" applyFont="1" applyFill="1" applyBorder="1" applyAlignment="1" applyProtection="1">
      <alignment horizontal="right" vertical="center"/>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xf>
    <xf numFmtId="49" fontId="11" fillId="0" borderId="1" xfId="0" applyNumberFormat="1" applyFont="1" applyBorder="1" applyAlignment="1" applyProtection="1">
      <alignment horizontal="left" vertical="center"/>
    </xf>
    <xf numFmtId="41" fontId="40" fillId="3" borderId="1" xfId="2" applyNumberFormat="1" applyFont="1" applyFill="1" applyBorder="1" applyAlignment="1" applyProtection="1">
      <alignment horizontal="center" vertical="center"/>
      <protection locked="0"/>
    </xf>
    <xf numFmtId="41" fontId="11" fillId="0" borderId="0" xfId="0" applyNumberFormat="1" applyFont="1" applyAlignment="1" applyProtection="1">
      <alignment vertical="center"/>
      <protection locked="0"/>
    </xf>
    <xf numFmtId="41" fontId="40" fillId="3" borderId="1" xfId="2" applyNumberFormat="1" applyFont="1" applyFill="1" applyBorder="1" applyAlignment="1" applyProtection="1">
      <alignment horizontal="center" vertical="center"/>
    </xf>
    <xf numFmtId="3" fontId="11" fillId="3" borderId="1" xfId="2" applyNumberFormat="1" applyFont="1" applyFill="1" applyBorder="1" applyAlignment="1" applyProtection="1">
      <alignment horizontal="center" vertical="center"/>
    </xf>
    <xf numFmtId="0" fontId="18" fillId="0" borderId="0" xfId="0" applyNumberFormat="1" applyFont="1" applyAlignment="1">
      <alignment horizontal="left" vertical="top"/>
    </xf>
    <xf numFmtId="1" fontId="18" fillId="0" borderId="0" xfId="0" applyNumberFormat="1" applyFont="1" applyAlignment="1">
      <alignment horizontal="right" vertical="top" wrapText="1"/>
    </xf>
    <xf numFmtId="1" fontId="0" fillId="0" borderId="0" xfId="0" applyNumberFormat="1"/>
    <xf numFmtId="1" fontId="0" fillId="7" borderId="0" xfId="0" applyNumberFormat="1" applyFill="1" applyAlignment="1">
      <alignment horizontal="right" wrapText="1"/>
    </xf>
    <xf numFmtId="1" fontId="78" fillId="7" borderId="0" xfId="0" applyNumberFormat="1" applyFont="1" applyFill="1" applyAlignment="1">
      <alignment horizontal="right" wrapText="1"/>
    </xf>
    <xf numFmtId="1" fontId="18" fillId="7" borderId="0" xfId="0" applyNumberFormat="1" applyFont="1" applyFill="1" applyAlignment="1">
      <alignment horizontal="right" vertical="top" wrapText="1"/>
    </xf>
    <xf numFmtId="44" fontId="0" fillId="0" borderId="0" xfId="0" applyNumberFormat="1" applyProtection="1"/>
    <xf numFmtId="0" fontId="11" fillId="3" borderId="0" xfId="0" applyFont="1" applyFill="1" applyAlignment="1" applyProtection="1">
      <alignment horizontal="left" vertical="top" wrapText="1"/>
    </xf>
    <xf numFmtId="0" fontId="13" fillId="0" borderId="0" xfId="0" applyFont="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63" fillId="0" borderId="0" xfId="0" applyFont="1" applyAlignment="1" applyProtection="1">
      <alignment horizontal="left" wrapText="1"/>
    </xf>
    <xf numFmtId="0" fontId="4" fillId="0" borderId="0" xfId="0" applyFont="1" applyBorder="1" applyAlignment="1" applyProtection="1">
      <alignment horizontal="justify" vertical="center" wrapText="1"/>
    </xf>
    <xf numFmtId="0" fontId="11" fillId="3" borderId="12"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3" fillId="0" borderId="0" xfId="0" applyFont="1" applyAlignment="1" applyProtection="1">
      <alignment horizontal="left" vertical="center"/>
    </xf>
    <xf numFmtId="0" fontId="22" fillId="0" borderId="0" xfId="0" applyFont="1" applyAlignment="1" applyProtection="1">
      <alignment horizontal="left" vertical="center"/>
    </xf>
    <xf numFmtId="0" fontId="3" fillId="0" borderId="0" xfId="0" applyFont="1" applyAlignment="1" applyProtection="1">
      <alignment horizontal="justify" vertical="top" wrapText="1"/>
    </xf>
    <xf numFmtId="0" fontId="4" fillId="3" borderId="1" xfId="0" applyFont="1" applyFill="1" applyBorder="1" applyAlignment="1" applyProtection="1">
      <alignment horizontal="center" vertical="center" wrapText="1"/>
    </xf>
    <xf numFmtId="0" fontId="14" fillId="0" borderId="15" xfId="0" applyFont="1" applyBorder="1" applyAlignment="1" applyProtection="1">
      <alignment horizontal="left" wrapText="1"/>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44" fontId="11" fillId="0" borderId="1" xfId="2" applyFont="1" applyBorder="1" applyAlignment="1" applyProtection="1">
      <alignment horizontal="left" vertical="center" wrapText="1"/>
      <protection locked="0"/>
    </xf>
    <xf numFmtId="0" fontId="4" fillId="0" borderId="0" xfId="0" quotePrefix="1" applyFont="1" applyAlignment="1" applyProtection="1">
      <alignment horizontal="justify" vertical="center" wrapText="1"/>
    </xf>
    <xf numFmtId="0" fontId="15" fillId="0" borderId="0" xfId="0" quotePrefix="1" applyFont="1" applyAlignment="1" applyProtection="1">
      <alignment horizontal="justify" vertical="center" wrapText="1"/>
    </xf>
    <xf numFmtId="44" fontId="11" fillId="0" borderId="3" xfId="2" applyFont="1" applyBorder="1" applyAlignment="1" applyProtection="1">
      <alignment horizontal="left" vertical="center" wrapText="1"/>
      <protection locked="0"/>
    </xf>
    <xf numFmtId="44" fontId="11" fillId="0" borderId="5" xfId="2" applyFont="1" applyBorder="1" applyAlignment="1" applyProtection="1">
      <alignment horizontal="left" vertical="center" wrapText="1"/>
      <protection locked="0"/>
    </xf>
    <xf numFmtId="0" fontId="3" fillId="0" borderId="15" xfId="0" applyFont="1" applyBorder="1" applyAlignment="1" applyProtection="1">
      <alignment horizontal="left" vertical="center"/>
    </xf>
    <xf numFmtId="0" fontId="10" fillId="3" borderId="12"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xf numFmtId="0" fontId="56" fillId="0" borderId="21" xfId="0" applyFont="1" applyBorder="1" applyAlignment="1" applyProtection="1">
      <alignment horizontal="left" vertical="center" wrapText="1"/>
    </xf>
    <xf numFmtId="0" fontId="60" fillId="0" borderId="7" xfId="0" applyFont="1" applyBorder="1" applyAlignment="1" applyProtection="1">
      <alignment horizontal="center"/>
    </xf>
    <xf numFmtId="0" fontId="25" fillId="0" borderId="11" xfId="0" applyFont="1" applyBorder="1" applyAlignment="1" applyProtection="1">
      <alignment horizontal="left"/>
      <protection locked="0"/>
    </xf>
    <xf numFmtId="0" fontId="25" fillId="0" borderId="11" xfId="0" applyFont="1" applyBorder="1" applyAlignment="1" applyProtection="1">
      <alignment horizontal="center"/>
      <protection locked="0"/>
    </xf>
    <xf numFmtId="0" fontId="24" fillId="0" borderId="11" xfId="3" applyBorder="1" applyAlignment="1" applyProtection="1">
      <alignment horizontal="center"/>
      <protection locked="0"/>
    </xf>
    <xf numFmtId="0" fontId="4" fillId="3"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3" fillId="0" borderId="7" xfId="0" applyFont="1" applyBorder="1" applyAlignment="1" applyProtection="1">
      <alignment horizontal="justify" vertical="top" wrapText="1"/>
    </xf>
    <xf numFmtId="0" fontId="63" fillId="0" borderId="0" xfId="0" applyFont="1" applyAlignment="1" applyProtection="1">
      <alignment horizontal="left" vertical="top" wrapText="1"/>
    </xf>
    <xf numFmtId="0" fontId="13" fillId="3" borderId="3" xfId="0" applyFont="1" applyFill="1" applyBorder="1" applyAlignment="1" applyProtection="1">
      <alignment horizontal="left" vertical="top" wrapText="1"/>
    </xf>
    <xf numFmtId="0" fontId="13" fillId="3" borderId="4" xfId="0" applyFont="1" applyFill="1" applyBorder="1" applyAlignment="1" applyProtection="1">
      <alignment horizontal="left" vertical="top" wrapText="1"/>
    </xf>
    <xf numFmtId="0" fontId="13" fillId="3" borderId="5" xfId="0" applyFont="1" applyFill="1" applyBorder="1" applyAlignment="1" applyProtection="1">
      <alignment horizontal="left" vertical="top" wrapText="1"/>
    </xf>
    <xf numFmtId="0" fontId="18" fillId="0" borderId="0" xfId="0" applyFont="1" applyAlignment="1" applyProtection="1">
      <alignment horizontal="right" wrapText="1"/>
    </xf>
    <xf numFmtId="0" fontId="3" fillId="0" borderId="11" xfId="0" applyFont="1" applyBorder="1" applyAlignment="1" applyProtection="1">
      <alignment horizontal="left" vertical="center" wrapText="1"/>
    </xf>
    <xf numFmtId="0" fontId="22" fillId="3" borderId="1" xfId="0" applyFont="1" applyFill="1" applyBorder="1" applyAlignment="1" applyProtection="1">
      <alignment horizontal="center" vertical="center" wrapText="1"/>
    </xf>
    <xf numFmtId="0" fontId="22" fillId="3" borderId="10" xfId="0" applyFont="1" applyFill="1" applyBorder="1" applyAlignment="1" applyProtection="1">
      <alignment horizontal="center" vertical="center" wrapText="1"/>
    </xf>
    <xf numFmtId="0" fontId="22" fillId="3" borderId="8" xfId="0" applyFont="1" applyFill="1" applyBorder="1" applyAlignment="1" applyProtection="1">
      <alignment horizontal="center" vertical="center" wrapText="1"/>
    </xf>
    <xf numFmtId="0" fontId="22" fillId="3" borderId="7" xfId="0" applyFont="1" applyFill="1" applyBorder="1" applyAlignment="1" applyProtection="1">
      <alignment horizontal="center" vertical="center" wrapText="1"/>
    </xf>
    <xf numFmtId="0" fontId="22" fillId="3" borderId="17" xfId="0" applyFont="1" applyFill="1" applyBorder="1" applyAlignment="1" applyProtection="1">
      <alignment horizontal="center" vertical="center" wrapText="1"/>
    </xf>
    <xf numFmtId="0" fontId="22" fillId="3" borderId="18"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2" fillId="3" borderId="19" xfId="0" applyFont="1" applyFill="1" applyBorder="1" applyAlignment="1" applyProtection="1">
      <alignment horizontal="center" vertical="center" wrapText="1"/>
    </xf>
    <xf numFmtId="0" fontId="13" fillId="5" borderId="3" xfId="0" applyFont="1" applyFill="1" applyBorder="1" applyAlignment="1" applyProtection="1">
      <alignment vertical="top" wrapText="1"/>
    </xf>
    <xf numFmtId="0" fontId="13" fillId="5" borderId="5" xfId="0" applyFont="1" applyFill="1" applyBorder="1" applyAlignment="1" applyProtection="1">
      <alignment vertical="top" wrapText="1"/>
    </xf>
    <xf numFmtId="0" fontId="11" fillId="0" borderId="3" xfId="0" applyFont="1" applyBorder="1" applyAlignment="1" applyProtection="1">
      <alignment vertical="top" wrapText="1"/>
      <protection locked="0"/>
    </xf>
    <xf numFmtId="0" fontId="11" fillId="0" borderId="5" xfId="0" applyFont="1" applyBorder="1" applyAlignment="1" applyProtection="1">
      <alignment vertical="top" wrapText="1"/>
      <protection locked="0"/>
    </xf>
    <xf numFmtId="0" fontId="11" fillId="0" borderId="3" xfId="0" applyFont="1" applyBorder="1" applyAlignment="1" applyProtection="1">
      <alignment horizontal="center" vertical="top" wrapText="1"/>
      <protection locked="0"/>
    </xf>
    <xf numFmtId="0" fontId="11" fillId="0" borderId="5" xfId="0" applyFont="1" applyBorder="1" applyAlignment="1" applyProtection="1">
      <alignment horizontal="center" vertical="top" wrapText="1"/>
      <protection locked="0"/>
    </xf>
    <xf numFmtId="0" fontId="74" fillId="4" borderId="3" xfId="0" applyFont="1" applyFill="1" applyBorder="1" applyAlignment="1" applyProtection="1">
      <alignment horizontal="left" vertical="center"/>
      <protection locked="0"/>
    </xf>
    <xf numFmtId="0" fontId="74" fillId="4" borderId="4" xfId="0" applyFont="1" applyFill="1" applyBorder="1" applyAlignment="1" applyProtection="1">
      <alignment horizontal="left" vertical="center"/>
      <protection locked="0"/>
    </xf>
    <xf numFmtId="0" fontId="73" fillId="0" borderId="0" xfId="0" applyNumberFormat="1" applyFont="1" applyBorder="1" applyAlignment="1" applyProtection="1">
      <alignment horizontal="justify" vertical="top" wrapText="1"/>
      <protection locked="0"/>
    </xf>
    <xf numFmtId="0" fontId="40" fillId="3" borderId="10" xfId="0" applyFont="1" applyFill="1" applyBorder="1" applyAlignment="1" applyProtection="1">
      <alignment horizontal="center" vertical="center" wrapText="1"/>
      <protection locked="0"/>
    </xf>
    <xf numFmtId="0" fontId="40" fillId="3" borderId="16" xfId="0" applyFont="1" applyFill="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wrapText="1"/>
      <protection locked="0"/>
    </xf>
    <xf numFmtId="0" fontId="12" fillId="3" borderId="10"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19" fillId="0" borderId="0" xfId="0" applyFont="1" applyAlignment="1" applyProtection="1">
      <alignment horizontal="right" wrapText="1"/>
      <protection locked="0"/>
    </xf>
    <xf numFmtId="0" fontId="73" fillId="0" borderId="0" xfId="0" applyFont="1" applyAlignment="1" applyProtection="1">
      <alignment horizontal="right" vertical="center"/>
      <protection locked="0"/>
    </xf>
    <xf numFmtId="0" fontId="73" fillId="0" borderId="0" xfId="0" applyFont="1" applyBorder="1" applyAlignment="1" applyProtection="1">
      <alignment horizontal="right" vertical="center"/>
      <protection locked="0"/>
    </xf>
    <xf numFmtId="0" fontId="62" fillId="0" borderId="0" xfId="0" applyFont="1" applyAlignment="1" applyProtection="1">
      <alignment horizontal="left" vertical="top" wrapText="1"/>
      <protection locked="0"/>
    </xf>
    <xf numFmtId="41" fontId="11" fillId="0" borderId="3" xfId="0" applyNumberFormat="1" applyFont="1" applyBorder="1" applyAlignment="1" applyProtection="1">
      <alignment horizontal="left" vertical="center"/>
      <protection locked="0"/>
    </xf>
    <xf numFmtId="41" fontId="11" fillId="0" borderId="5" xfId="0" applyNumberFormat="1" applyFont="1" applyBorder="1" applyAlignment="1" applyProtection="1">
      <alignment horizontal="left" vertical="center"/>
      <protection locked="0"/>
    </xf>
    <xf numFmtId="3" fontId="75" fillId="0" borderId="3" xfId="0" applyNumberFormat="1" applyFont="1" applyBorder="1" applyAlignment="1" applyProtection="1">
      <alignment horizontal="center" wrapText="1"/>
    </xf>
    <xf numFmtId="3" fontId="75" fillId="0" borderId="4" xfId="0" applyNumberFormat="1" applyFont="1" applyBorder="1" applyAlignment="1" applyProtection="1">
      <alignment horizontal="center" wrapText="1"/>
    </xf>
    <xf numFmtId="3" fontId="75" fillId="0" borderId="5" xfId="0" applyNumberFormat="1" applyFont="1" applyBorder="1" applyAlignment="1" applyProtection="1">
      <alignment horizontal="center" wrapText="1"/>
    </xf>
    <xf numFmtId="0" fontId="20" fillId="0" borderId="7" xfId="0" applyFont="1" applyBorder="1" applyAlignment="1" applyProtection="1">
      <alignment horizontal="right" vertical="center"/>
    </xf>
    <xf numFmtId="0" fontId="20" fillId="0" borderId="17" xfId="0" applyFont="1" applyBorder="1" applyAlignment="1" applyProtection="1">
      <alignment horizontal="right" vertical="center"/>
    </xf>
    <xf numFmtId="0" fontId="69"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3" fontId="75" fillId="0" borderId="3" xfId="0" applyNumberFormat="1" applyFont="1" applyBorder="1" applyAlignment="1" applyProtection="1">
      <alignment horizontal="center" vertical="top" wrapText="1"/>
    </xf>
    <xf numFmtId="3" fontId="75" fillId="0" borderId="4" xfId="0" applyNumberFormat="1" applyFont="1" applyBorder="1" applyAlignment="1" applyProtection="1">
      <alignment horizontal="center" vertical="top" wrapText="1"/>
    </xf>
    <xf numFmtId="3" fontId="75" fillId="0" borderId="5" xfId="0" applyNumberFormat="1" applyFont="1" applyBorder="1" applyAlignment="1" applyProtection="1">
      <alignment horizontal="center" vertical="top" wrapText="1"/>
    </xf>
    <xf numFmtId="0" fontId="64" fillId="0" borderId="7" xfId="0" applyFont="1" applyBorder="1" applyAlignment="1" applyProtection="1">
      <alignment horizontal="left" vertical="center" wrapText="1"/>
    </xf>
    <xf numFmtId="0" fontId="19" fillId="0" borderId="0" xfId="0" applyFont="1" applyAlignment="1" applyProtection="1">
      <alignment horizontal="right" wrapText="1"/>
    </xf>
    <xf numFmtId="0" fontId="12" fillId="0" borderId="11" xfId="0" applyFont="1" applyBorder="1" applyAlignment="1" applyProtection="1">
      <alignment horizontal="left" vertical="center" wrapText="1"/>
    </xf>
    <xf numFmtId="42" fontId="11" fillId="0" borderId="3" xfId="0" applyNumberFormat="1" applyFont="1" applyBorder="1" applyAlignment="1" applyProtection="1">
      <alignment horizontal="left" vertical="center"/>
    </xf>
    <xf numFmtId="42" fontId="11" fillId="0" borderId="5" xfId="0" applyNumberFormat="1" applyFont="1" applyBorder="1" applyAlignment="1" applyProtection="1">
      <alignment horizontal="left" vertical="center"/>
    </xf>
    <xf numFmtId="0" fontId="12" fillId="0" borderId="11" xfId="0" applyFont="1" applyFill="1" applyBorder="1" applyAlignment="1" applyProtection="1">
      <alignment horizontal="left" vertical="center" wrapText="1"/>
    </xf>
    <xf numFmtId="0" fontId="64" fillId="0" borderId="0" xfId="0" applyFont="1" applyBorder="1" applyAlignment="1" applyProtection="1">
      <alignment horizontal="left" vertical="center" wrapText="1"/>
    </xf>
    <xf numFmtId="0" fontId="20" fillId="0" borderId="0" xfId="0" applyFont="1" applyBorder="1" applyAlignment="1" applyProtection="1">
      <alignment horizontal="right" vertical="center"/>
    </xf>
    <xf numFmtId="0" fontId="34" fillId="0" borderId="7" xfId="0" applyFont="1" applyBorder="1" applyAlignment="1" applyProtection="1">
      <alignment horizontal="right" vertical="center"/>
    </xf>
    <xf numFmtId="0" fontId="18" fillId="0" borderId="7" xfId="0" applyFont="1" applyBorder="1" applyAlignment="1" applyProtection="1">
      <alignment horizontal="right" vertical="center"/>
    </xf>
    <xf numFmtId="0" fontId="12" fillId="7" borderId="1" xfId="0" applyFont="1" applyFill="1" applyBorder="1" applyAlignment="1" applyProtection="1">
      <alignment horizontal="left" vertical="center" wrapText="1"/>
      <protection locked="0"/>
    </xf>
    <xf numFmtId="0" fontId="1" fillId="0" borderId="0" xfId="0" applyFont="1" applyAlignment="1" applyProtection="1">
      <alignment horizontal="left" vertical="center"/>
    </xf>
    <xf numFmtId="0" fontId="1" fillId="0" borderId="0" xfId="0" applyFont="1" applyProtection="1"/>
  </cellXfs>
  <cellStyles count="5">
    <cellStyle name="Comma" xfId="1" builtinId="3"/>
    <cellStyle name="Currency" xfId="2" builtinId="4"/>
    <cellStyle name="Hyperlink" xfId="3" builtinId="8"/>
    <cellStyle name="Normal" xfId="0" builtinId="0"/>
    <cellStyle name="Percent" xfId="4" builtinId="5"/>
  </cellStyles>
  <dxfs count="3">
    <dxf>
      <alignment horizontal="left" vertical="bottom" textRotation="0" wrapText="0" indent="0" justifyLastLine="0" shrinkToFit="0" readingOrder="0"/>
    </dxf>
    <dxf>
      <fill>
        <patternFill>
          <bgColor theme="4" tint="0.79998168889431442"/>
        </patternFill>
      </fill>
      <border>
        <left style="hair">
          <color theme="3" tint="-0.499984740745262"/>
        </left>
        <right style="hair">
          <color theme="3" tint="-0.499984740745262"/>
        </right>
        <top style="hair">
          <color theme="3" tint="-0.499984740745262"/>
        </top>
        <bottom style="hair">
          <color theme="3" tint="-0.499984740745262"/>
        </bottom>
      </border>
    </dxf>
    <dxf>
      <fill>
        <patternFill>
          <bgColor theme="4" tint="0.79998168889431442"/>
        </patternFill>
      </fill>
      <border>
        <left style="hair">
          <color theme="3" tint="-0.499984740745262"/>
        </left>
        <right style="hair">
          <color theme="3" tint="-0.499984740745262"/>
        </right>
        <top style="hair">
          <color theme="3" tint="-0.499984740745262"/>
        </top>
        <bottom style="hair">
          <color theme="3" tint="-0.499984740745262"/>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11</xdr:row>
          <xdr:rowOff>68580</xdr:rowOff>
        </xdr:from>
        <xdr:to>
          <xdr:col>11</xdr:col>
          <xdr:colOff>518160</xdr:colOff>
          <xdr:row>13</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640080</xdr:colOff>
          <xdr:row>11</xdr:row>
          <xdr:rowOff>68580</xdr:rowOff>
        </xdr:from>
        <xdr:to>
          <xdr:col>11</xdr:col>
          <xdr:colOff>1028700</xdr:colOff>
          <xdr:row>13</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20</xdr:row>
          <xdr:rowOff>60960</xdr:rowOff>
        </xdr:from>
        <xdr:to>
          <xdr:col>11</xdr:col>
          <xdr:colOff>518160</xdr:colOff>
          <xdr:row>21</xdr:row>
          <xdr:rowOff>182880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640080</xdr:colOff>
          <xdr:row>20</xdr:row>
          <xdr:rowOff>60960</xdr:rowOff>
        </xdr:from>
        <xdr:to>
          <xdr:col>11</xdr:col>
          <xdr:colOff>1028700</xdr:colOff>
          <xdr:row>21</xdr:row>
          <xdr:rowOff>182880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23</xdr:row>
          <xdr:rowOff>144780</xdr:rowOff>
        </xdr:from>
        <xdr:to>
          <xdr:col>5</xdr:col>
          <xdr:colOff>60960</xdr:colOff>
          <xdr:row>25</xdr:row>
          <xdr:rowOff>22860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Truckee River/Pyramid Lake 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144780</xdr:rowOff>
        </xdr:from>
        <xdr:to>
          <xdr:col>7</xdr:col>
          <xdr:colOff>251460</xdr:colOff>
          <xdr:row>25</xdr:row>
          <xdr:rowOff>22860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Economic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23</xdr:row>
          <xdr:rowOff>144780</xdr:rowOff>
        </xdr:from>
        <xdr:to>
          <xdr:col>11</xdr:col>
          <xdr:colOff>213360</xdr:colOff>
          <xdr:row>25</xdr:row>
          <xdr:rowOff>22860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Fairgrounds/Rodeo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60960</xdr:rowOff>
        </xdr:from>
        <xdr:to>
          <xdr:col>11</xdr:col>
          <xdr:colOff>518160</xdr:colOff>
          <xdr:row>33</xdr:row>
          <xdr:rowOff>182880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640080</xdr:colOff>
          <xdr:row>32</xdr:row>
          <xdr:rowOff>60960</xdr:rowOff>
        </xdr:from>
        <xdr:to>
          <xdr:col>11</xdr:col>
          <xdr:colOff>1028700</xdr:colOff>
          <xdr:row>33</xdr:row>
          <xdr:rowOff>182880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40</xdr:row>
          <xdr:rowOff>213360</xdr:rowOff>
        </xdr:from>
        <xdr:to>
          <xdr:col>11</xdr:col>
          <xdr:colOff>518160</xdr:colOff>
          <xdr:row>42</xdr:row>
          <xdr:rowOff>137160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640080</xdr:colOff>
          <xdr:row>40</xdr:row>
          <xdr:rowOff>213360</xdr:rowOff>
        </xdr:from>
        <xdr:to>
          <xdr:col>11</xdr:col>
          <xdr:colOff>1028700</xdr:colOff>
          <xdr:row>42</xdr:row>
          <xdr:rowOff>137160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44</xdr:row>
          <xdr:rowOff>289560</xdr:rowOff>
        </xdr:from>
        <xdr:to>
          <xdr:col>9</xdr:col>
          <xdr:colOff>525780</xdr:colOff>
          <xdr:row>45</xdr:row>
          <xdr:rowOff>213360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45</xdr:row>
          <xdr:rowOff>137160</xdr:rowOff>
        </xdr:from>
        <xdr:to>
          <xdr:col>9</xdr:col>
          <xdr:colOff>525780</xdr:colOff>
          <xdr:row>46</xdr:row>
          <xdr:rowOff>22860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47</xdr:row>
          <xdr:rowOff>198120</xdr:rowOff>
        </xdr:from>
        <xdr:to>
          <xdr:col>9</xdr:col>
          <xdr:colOff>525780</xdr:colOff>
          <xdr:row>48</xdr:row>
          <xdr:rowOff>213360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48</xdr:row>
          <xdr:rowOff>137160</xdr:rowOff>
        </xdr:from>
        <xdr:to>
          <xdr:col>9</xdr:col>
          <xdr:colOff>525780</xdr:colOff>
          <xdr:row>48</xdr:row>
          <xdr:rowOff>365760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55</xdr:row>
          <xdr:rowOff>68580</xdr:rowOff>
        </xdr:from>
        <xdr:to>
          <xdr:col>11</xdr:col>
          <xdr:colOff>518160</xdr:colOff>
          <xdr:row>57</xdr:row>
          <xdr:rowOff>30480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640080</xdr:colOff>
          <xdr:row>55</xdr:row>
          <xdr:rowOff>68580</xdr:rowOff>
        </xdr:from>
        <xdr:to>
          <xdr:col>11</xdr:col>
          <xdr:colOff>1028700</xdr:colOff>
          <xdr:row>57</xdr:row>
          <xdr:rowOff>30480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61</xdr:row>
          <xdr:rowOff>38100</xdr:rowOff>
        </xdr:from>
        <xdr:to>
          <xdr:col>9</xdr:col>
          <xdr:colOff>525780</xdr:colOff>
          <xdr:row>62</xdr:row>
          <xdr:rowOff>175260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62</xdr:row>
          <xdr:rowOff>137160</xdr:rowOff>
        </xdr:from>
        <xdr:to>
          <xdr:col>9</xdr:col>
          <xdr:colOff>525780</xdr:colOff>
          <xdr:row>62</xdr:row>
          <xdr:rowOff>350520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69</xdr:row>
          <xdr:rowOff>137160</xdr:rowOff>
        </xdr:from>
        <xdr:to>
          <xdr:col>11</xdr:col>
          <xdr:colOff>518160</xdr:colOff>
          <xdr:row>70</xdr:row>
          <xdr:rowOff>198120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640080</xdr:colOff>
          <xdr:row>69</xdr:row>
          <xdr:rowOff>137160</xdr:rowOff>
        </xdr:from>
        <xdr:to>
          <xdr:col>11</xdr:col>
          <xdr:colOff>1028700</xdr:colOff>
          <xdr:row>70</xdr:row>
          <xdr:rowOff>198120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82</xdr:row>
          <xdr:rowOff>137160</xdr:rowOff>
        </xdr:from>
        <xdr:to>
          <xdr:col>11</xdr:col>
          <xdr:colOff>518160</xdr:colOff>
          <xdr:row>83</xdr:row>
          <xdr:rowOff>213360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640080</xdr:colOff>
          <xdr:row>82</xdr:row>
          <xdr:rowOff>137160</xdr:rowOff>
        </xdr:from>
        <xdr:to>
          <xdr:col>11</xdr:col>
          <xdr:colOff>1028700</xdr:colOff>
          <xdr:row>83</xdr:row>
          <xdr:rowOff>213360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ables/table1.xml><?xml version="1.0" encoding="utf-8"?>
<table xmlns="http://schemas.openxmlformats.org/spreadsheetml/2006/main" id="2" name="Table2" displayName="Table2" ref="A1:C185" totalsRowShown="0">
  <autoFilter ref="A1:C185"/>
  <tableColumns count="3">
    <tableColumn id="1" name="Account Code" dataDxfId="0"/>
    <tableColumn id="2" name="Account Title"/>
    <tableColumn id="3" name="Status"/>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85"/>
  <sheetViews>
    <sheetView topLeftCell="A19" zoomScale="131" zoomScaleNormal="131" workbookViewId="0">
      <selection activeCell="A20" sqref="A20:J20"/>
    </sheetView>
  </sheetViews>
  <sheetFormatPr defaultColWidth="9.109375" defaultRowHeight="13.2" x14ac:dyDescent="0.25"/>
  <cols>
    <col min="1" max="1" width="4.33203125" style="12" customWidth="1"/>
    <col min="2" max="2" width="4.6640625" style="12" customWidth="1"/>
    <col min="3" max="10" width="8.88671875" style="12" customWidth="1"/>
    <col min="11" max="11" width="0.88671875" style="12" customWidth="1"/>
    <col min="12" max="12" width="16.33203125" style="12" customWidth="1"/>
    <col min="13" max="16384" width="9.109375" style="12"/>
  </cols>
  <sheetData>
    <row r="1" spans="1:18" s="11" customFormat="1" ht="32.1" customHeight="1" thickBot="1" x14ac:dyDescent="0.3">
      <c r="A1" s="295" t="s">
        <v>21</v>
      </c>
      <c r="B1" s="295"/>
      <c r="C1" s="295"/>
      <c r="D1" s="295"/>
      <c r="E1" s="295"/>
      <c r="F1" s="295"/>
      <c r="G1" s="295"/>
      <c r="H1" s="9"/>
      <c r="I1" s="9"/>
      <c r="J1" s="9"/>
      <c r="K1" s="9"/>
      <c r="L1" s="135" t="s">
        <v>552</v>
      </c>
      <c r="M1" s="10"/>
      <c r="N1" s="10"/>
      <c r="O1" s="10"/>
      <c r="P1" s="10"/>
      <c r="Q1" s="10"/>
      <c r="R1" s="10"/>
    </row>
    <row r="2" spans="1:18" ht="12" customHeight="1" x14ac:dyDescent="0.25">
      <c r="B2" s="13"/>
      <c r="C2" s="14"/>
      <c r="D2" s="14"/>
      <c r="E2" s="14"/>
      <c r="F2" s="14"/>
      <c r="G2" s="14"/>
      <c r="H2" s="14"/>
      <c r="I2" s="14"/>
      <c r="J2" s="14"/>
      <c r="K2" s="14"/>
      <c r="L2" s="14"/>
    </row>
    <row r="3" spans="1:18" s="15" customFormat="1" ht="26.1" customHeight="1" x14ac:dyDescent="0.3">
      <c r="A3" s="270" t="s">
        <v>22</v>
      </c>
      <c r="B3" s="270"/>
      <c r="C3" s="270"/>
      <c r="D3" s="270"/>
      <c r="E3" s="270"/>
      <c r="F3" s="270"/>
      <c r="G3" s="270"/>
      <c r="H3" s="270"/>
      <c r="L3" s="145" t="s">
        <v>120</v>
      </c>
    </row>
    <row r="4" spans="1:18" ht="18" customHeight="1" x14ac:dyDescent="0.3">
      <c r="A4" s="16"/>
      <c r="B4" s="297"/>
      <c r="C4" s="297"/>
      <c r="D4" s="297"/>
      <c r="E4" s="297"/>
      <c r="F4" s="297"/>
      <c r="G4" s="297"/>
      <c r="H4" s="297"/>
      <c r="I4" s="297"/>
      <c r="J4" s="297"/>
      <c r="K4" s="17"/>
    </row>
    <row r="5" spans="1:18" s="20" customFormat="1" ht="9.9" customHeight="1" x14ac:dyDescent="0.2">
      <c r="A5" s="18"/>
      <c r="B5" s="19" t="s">
        <v>0</v>
      </c>
    </row>
    <row r="6" spans="1:18" ht="18" customHeight="1" x14ac:dyDescent="0.3">
      <c r="A6" s="21"/>
      <c r="B6" s="297"/>
      <c r="C6" s="297"/>
      <c r="D6" s="297"/>
      <c r="E6" s="297"/>
      <c r="F6" s="297"/>
      <c r="G6" s="297"/>
      <c r="H6" s="297"/>
      <c r="I6" s="297"/>
      <c r="J6" s="297"/>
      <c r="K6" s="17"/>
    </row>
    <row r="7" spans="1:18" s="20" customFormat="1" ht="9.9" customHeight="1" x14ac:dyDescent="0.2">
      <c r="A7" s="18"/>
      <c r="B7" s="19" t="s">
        <v>1</v>
      </c>
    </row>
    <row r="8" spans="1:18" ht="18" customHeight="1" x14ac:dyDescent="0.3">
      <c r="A8" s="21"/>
      <c r="B8" s="298"/>
      <c r="C8" s="298"/>
      <c r="D8" s="298"/>
      <c r="E8" s="298"/>
      <c r="F8" s="22"/>
      <c r="G8" s="299"/>
      <c r="H8" s="298"/>
      <c r="I8" s="298"/>
      <c r="J8" s="298"/>
      <c r="K8" s="23"/>
    </row>
    <row r="9" spans="1:18" s="20" customFormat="1" ht="9.9" customHeight="1" x14ac:dyDescent="0.2">
      <c r="A9" s="18"/>
      <c r="B9" s="296" t="s">
        <v>2</v>
      </c>
      <c r="C9" s="296"/>
      <c r="D9" s="296"/>
      <c r="E9" s="296"/>
      <c r="G9" s="296" t="s">
        <v>23</v>
      </c>
      <c r="H9" s="296"/>
      <c r="I9" s="296"/>
      <c r="J9" s="296"/>
      <c r="K9" s="24"/>
    </row>
    <row r="10" spans="1:18" s="15" customFormat="1" ht="26.1" customHeight="1" x14ac:dyDescent="0.25">
      <c r="A10" s="270" t="s">
        <v>30</v>
      </c>
      <c r="B10" s="270"/>
      <c r="C10" s="270"/>
      <c r="D10" s="270"/>
      <c r="E10" s="270"/>
      <c r="F10" s="270"/>
      <c r="G10" s="270"/>
      <c r="H10" s="270"/>
    </row>
    <row r="11" spans="1:18" ht="23.1" customHeight="1" x14ac:dyDescent="0.25">
      <c r="A11" s="288" t="s">
        <v>4</v>
      </c>
      <c r="B11" s="288"/>
      <c r="C11" s="288"/>
      <c r="D11" s="288"/>
      <c r="E11" s="288"/>
      <c r="F11" s="288"/>
      <c r="G11" s="288"/>
      <c r="H11" s="288"/>
      <c r="I11" s="288"/>
      <c r="J11" s="288"/>
      <c r="K11" s="26"/>
      <c r="L11" s="27"/>
    </row>
    <row r="12" spans="1:18" ht="8.1" customHeight="1" x14ac:dyDescent="0.25"/>
    <row r="13" spans="1:18" s="30" customFormat="1" ht="15" x14ac:dyDescent="0.25">
      <c r="A13" s="28" t="s">
        <v>24</v>
      </c>
      <c r="B13" s="275" t="s">
        <v>25</v>
      </c>
      <c r="C13" s="275"/>
      <c r="D13" s="275"/>
      <c r="E13" s="275"/>
      <c r="F13" s="275"/>
      <c r="G13" s="275"/>
      <c r="H13" s="275"/>
      <c r="I13" s="275"/>
      <c r="J13" s="275"/>
      <c r="K13" s="29"/>
    </row>
    <row r="14" spans="1:18" ht="8.1" customHeight="1" x14ac:dyDescent="0.25"/>
    <row r="15" spans="1:18" s="31" customFormat="1" ht="10.199999999999999" x14ac:dyDescent="0.25">
      <c r="B15" s="291" t="s">
        <v>3</v>
      </c>
      <c r="C15" s="291"/>
      <c r="D15" s="291"/>
      <c r="E15" s="291"/>
      <c r="F15" s="291"/>
      <c r="G15" s="291"/>
      <c r="H15" s="291"/>
      <c r="I15" s="291"/>
      <c r="J15" s="291"/>
    </row>
    <row r="16" spans="1:18" ht="44.25" customHeight="1" x14ac:dyDescent="0.25">
      <c r="B16" s="292" t="s">
        <v>357</v>
      </c>
      <c r="C16" s="293"/>
      <c r="D16" s="293"/>
      <c r="E16" s="293"/>
      <c r="F16" s="293"/>
      <c r="G16" s="293"/>
      <c r="H16" s="293"/>
      <c r="I16" s="293"/>
      <c r="J16" s="294"/>
      <c r="K16" s="32"/>
      <c r="M16" s="33"/>
    </row>
    <row r="17" spans="1:13" ht="8.1" customHeight="1" x14ac:dyDescent="0.25"/>
    <row r="18" spans="1:13" s="37" customFormat="1" ht="16.2" thickBot="1" x14ac:dyDescent="0.3">
      <c r="A18" s="34"/>
      <c r="B18" s="267" t="s">
        <v>26</v>
      </c>
      <c r="C18" s="268"/>
      <c r="D18" s="268"/>
      <c r="E18" s="268"/>
      <c r="F18" s="268"/>
      <c r="G18" s="268"/>
      <c r="H18" s="268"/>
      <c r="I18" s="268"/>
      <c r="J18" s="269"/>
      <c r="K18" s="35"/>
      <c r="L18" s="163">
        <v>0</v>
      </c>
    </row>
    <row r="19" spans="1:13" s="15" customFormat="1" ht="26.1" customHeight="1" x14ac:dyDescent="0.25">
      <c r="A19" s="270" t="s">
        <v>31</v>
      </c>
      <c r="B19" s="270"/>
      <c r="C19" s="270"/>
      <c r="D19" s="270"/>
      <c r="E19" s="270"/>
      <c r="F19" s="270"/>
      <c r="G19" s="270"/>
      <c r="H19" s="270"/>
    </row>
    <row r="20" spans="1:13" ht="32.1" customHeight="1" x14ac:dyDescent="0.25">
      <c r="A20" s="287" t="s">
        <v>355</v>
      </c>
      <c r="B20" s="288"/>
      <c r="C20" s="288"/>
      <c r="D20" s="288"/>
      <c r="E20" s="288"/>
      <c r="F20" s="288"/>
      <c r="G20" s="288"/>
      <c r="H20" s="288"/>
      <c r="I20" s="288"/>
      <c r="J20" s="288"/>
      <c r="K20" s="26"/>
      <c r="L20" s="27"/>
    </row>
    <row r="21" spans="1:13" ht="8.1" customHeight="1" x14ac:dyDescent="0.25"/>
    <row r="22" spans="1:13" s="30" customFormat="1" ht="15" x14ac:dyDescent="0.25">
      <c r="A22" s="28" t="s">
        <v>24</v>
      </c>
      <c r="B22" s="275" t="s">
        <v>27</v>
      </c>
      <c r="C22" s="275"/>
      <c r="D22" s="275"/>
      <c r="E22" s="275"/>
      <c r="F22" s="275"/>
      <c r="G22" s="275"/>
      <c r="H22" s="275"/>
      <c r="I22" s="275"/>
      <c r="J22" s="275"/>
      <c r="K22" s="29"/>
    </row>
    <row r="23" spans="1:13" s="30" customFormat="1" ht="3" customHeight="1" x14ac:dyDescent="0.25">
      <c r="A23" s="28"/>
      <c r="B23" s="29"/>
      <c r="C23" s="29"/>
      <c r="D23" s="29"/>
      <c r="E23" s="29"/>
      <c r="F23" s="29"/>
      <c r="G23" s="29"/>
      <c r="H23" s="29"/>
      <c r="I23" s="29"/>
      <c r="J23" s="29"/>
      <c r="K23" s="29"/>
    </row>
    <row r="24" spans="1:13" s="38" customFormat="1" ht="15" x14ac:dyDescent="0.25">
      <c r="A24" s="28" t="s">
        <v>24</v>
      </c>
      <c r="B24" s="30" t="s">
        <v>29</v>
      </c>
    </row>
    <row r="25" spans="1:13" ht="17.100000000000001" customHeight="1" x14ac:dyDescent="0.25"/>
    <row r="26" spans="1:13" ht="8.1" customHeight="1" x14ac:dyDescent="0.25"/>
    <row r="27" spans="1:13" s="31" customFormat="1" ht="10.199999999999999" x14ac:dyDescent="0.25">
      <c r="B27" s="291" t="s">
        <v>7</v>
      </c>
      <c r="C27" s="291"/>
      <c r="D27" s="291"/>
      <c r="E27" s="291"/>
      <c r="F27" s="291"/>
      <c r="G27" s="291"/>
      <c r="H27" s="291"/>
      <c r="I27" s="291"/>
      <c r="J27" s="291"/>
    </row>
    <row r="28" spans="1:13" ht="21.75" customHeight="1" x14ac:dyDescent="0.25">
      <c r="B28" s="292"/>
      <c r="C28" s="293"/>
      <c r="D28" s="293"/>
      <c r="E28" s="293"/>
      <c r="F28" s="293"/>
      <c r="G28" s="293"/>
      <c r="H28" s="293"/>
      <c r="I28" s="293"/>
      <c r="J28" s="294"/>
      <c r="K28" s="32"/>
      <c r="M28" s="33"/>
    </row>
    <row r="29" spans="1:13" ht="8.1" customHeight="1" x14ac:dyDescent="0.25"/>
    <row r="30" spans="1:13" s="37" customFormat="1" ht="13.8" thickBot="1" x14ac:dyDescent="0.3">
      <c r="A30" s="34"/>
      <c r="B30" s="267" t="s">
        <v>28</v>
      </c>
      <c r="C30" s="268"/>
      <c r="D30" s="268"/>
      <c r="E30" s="268"/>
      <c r="F30" s="268"/>
      <c r="G30" s="268"/>
      <c r="H30" s="268"/>
      <c r="I30" s="268"/>
      <c r="J30" s="269"/>
      <c r="K30" s="35"/>
      <c r="L30" s="2">
        <v>0</v>
      </c>
    </row>
    <row r="31" spans="1:13" s="15" customFormat="1" ht="26.1" customHeight="1" x14ac:dyDescent="0.25">
      <c r="A31" s="270" t="s">
        <v>33</v>
      </c>
      <c r="B31" s="270"/>
      <c r="C31" s="270"/>
      <c r="D31" s="270"/>
      <c r="E31" s="270"/>
      <c r="F31" s="270"/>
      <c r="G31" s="270"/>
      <c r="H31" s="270"/>
    </row>
    <row r="32" spans="1:13" ht="23.1" customHeight="1" x14ac:dyDescent="0.25">
      <c r="A32" s="287" t="s">
        <v>111</v>
      </c>
      <c r="B32" s="288"/>
      <c r="C32" s="288"/>
      <c r="D32" s="288"/>
      <c r="E32" s="288"/>
      <c r="F32" s="288"/>
      <c r="G32" s="288"/>
      <c r="H32" s="288"/>
      <c r="I32" s="288"/>
      <c r="J32" s="288"/>
      <c r="K32" s="26"/>
      <c r="L32" s="27"/>
    </row>
    <row r="33" spans="1:13" ht="8.1" customHeight="1" x14ac:dyDescent="0.25"/>
    <row r="34" spans="1:13" s="30" customFormat="1" ht="15" x14ac:dyDescent="0.25">
      <c r="A34" s="28" t="s">
        <v>24</v>
      </c>
      <c r="B34" s="275" t="s">
        <v>32</v>
      </c>
      <c r="C34" s="275"/>
      <c r="D34" s="275"/>
      <c r="E34" s="275"/>
      <c r="F34" s="275"/>
      <c r="G34" s="275"/>
      <c r="H34" s="275"/>
      <c r="I34" s="275"/>
      <c r="J34" s="275"/>
      <c r="K34" s="29"/>
    </row>
    <row r="35" spans="1:13" ht="8.1" customHeight="1" x14ac:dyDescent="0.25"/>
    <row r="36" spans="1:13" s="31" customFormat="1" ht="10.199999999999999" x14ac:dyDescent="0.25">
      <c r="B36" s="291" t="s">
        <v>5</v>
      </c>
      <c r="C36" s="291"/>
      <c r="D36" s="291"/>
      <c r="E36" s="291"/>
      <c r="F36" s="291"/>
      <c r="G36" s="291"/>
      <c r="H36" s="291"/>
      <c r="I36" s="291"/>
      <c r="J36" s="291"/>
    </row>
    <row r="37" spans="1:13" ht="33.75" customHeight="1" x14ac:dyDescent="0.25">
      <c r="B37" s="292" t="s">
        <v>358</v>
      </c>
      <c r="C37" s="293"/>
      <c r="D37" s="293"/>
      <c r="E37" s="293"/>
      <c r="F37" s="293"/>
      <c r="G37" s="293"/>
      <c r="H37" s="293"/>
      <c r="I37" s="293"/>
      <c r="J37" s="294"/>
      <c r="K37" s="32"/>
      <c r="M37" s="33"/>
    </row>
    <row r="38" spans="1:13" ht="3.75" customHeight="1" x14ac:dyDescent="0.25"/>
    <row r="39" spans="1:13" s="37" customFormat="1" ht="12.75" customHeight="1" thickBot="1" x14ac:dyDescent="0.3">
      <c r="A39" s="34"/>
      <c r="B39" s="267" t="s">
        <v>26</v>
      </c>
      <c r="C39" s="268"/>
      <c r="D39" s="268"/>
      <c r="E39" s="268"/>
      <c r="F39" s="268"/>
      <c r="G39" s="268"/>
      <c r="H39" s="268"/>
      <c r="I39" s="268"/>
      <c r="J39" s="269"/>
      <c r="K39" s="35"/>
      <c r="L39" s="131"/>
    </row>
    <row r="40" spans="1:13" s="15" customFormat="1" ht="27.6" customHeight="1" x14ac:dyDescent="0.25">
      <c r="A40" s="270" t="s">
        <v>112</v>
      </c>
      <c r="B40" s="270"/>
      <c r="C40" s="270"/>
      <c r="D40" s="270"/>
      <c r="E40" s="270"/>
      <c r="F40" s="270"/>
      <c r="G40" s="270"/>
      <c r="H40" s="270"/>
      <c r="L40" s="39"/>
    </row>
    <row r="41" spans="1:13" ht="18" customHeight="1" x14ac:dyDescent="0.25">
      <c r="A41" s="287" t="s">
        <v>51</v>
      </c>
      <c r="B41" s="288"/>
      <c r="C41" s="288"/>
      <c r="D41" s="288"/>
      <c r="E41" s="288"/>
      <c r="F41" s="288"/>
      <c r="G41" s="288"/>
      <c r="H41" s="288"/>
      <c r="I41" s="288"/>
      <c r="J41" s="288"/>
      <c r="K41" s="26"/>
      <c r="L41" s="27"/>
    </row>
    <row r="42" spans="1:13" ht="6" customHeight="1" x14ac:dyDescent="0.25"/>
    <row r="43" spans="1:13" s="30" customFormat="1" ht="15" x14ac:dyDescent="0.25">
      <c r="A43" s="28" t="s">
        <v>24</v>
      </c>
      <c r="B43" s="275" t="s">
        <v>34</v>
      </c>
      <c r="C43" s="275"/>
      <c r="D43" s="275"/>
      <c r="E43" s="275"/>
      <c r="F43" s="275"/>
      <c r="G43" s="275"/>
      <c r="H43" s="275"/>
      <c r="I43" s="275"/>
      <c r="J43" s="275"/>
      <c r="K43" s="29"/>
    </row>
    <row r="44" spans="1:13" ht="15.9" customHeight="1" x14ac:dyDescent="0.25">
      <c r="B44" s="300" t="s">
        <v>35</v>
      </c>
      <c r="C44" s="301"/>
      <c r="D44" s="301"/>
      <c r="E44" s="302"/>
      <c r="F44" s="41" t="s">
        <v>36</v>
      </c>
      <c r="G44" s="300" t="s">
        <v>37</v>
      </c>
      <c r="H44" s="302"/>
      <c r="I44" s="300" t="s">
        <v>38</v>
      </c>
      <c r="J44" s="302"/>
      <c r="K44" s="42"/>
      <c r="L44" s="43"/>
    </row>
    <row r="45" spans="1:13" ht="24" customHeight="1" x14ac:dyDescent="0.25">
      <c r="A45" s="44"/>
      <c r="B45" s="280"/>
      <c r="C45" s="281"/>
      <c r="D45" s="281"/>
      <c r="E45" s="282"/>
      <c r="F45" s="128"/>
      <c r="G45" s="283"/>
      <c r="H45" s="285"/>
      <c r="I45" s="289"/>
      <c r="J45" s="290"/>
      <c r="K45" s="45"/>
      <c r="L45" s="46"/>
    </row>
    <row r="46" spans="1:13" ht="27" customHeight="1" x14ac:dyDescent="0.25">
      <c r="A46" s="47" t="s">
        <v>24</v>
      </c>
      <c r="B46" s="303" t="s">
        <v>39</v>
      </c>
      <c r="C46" s="303"/>
      <c r="D46" s="303"/>
      <c r="E46" s="303"/>
      <c r="F46" s="303"/>
      <c r="G46" s="303"/>
      <c r="H46" s="303"/>
      <c r="I46" s="303"/>
      <c r="J46" s="48"/>
      <c r="K46" s="48"/>
      <c r="L46" s="49"/>
      <c r="M46" s="50"/>
    </row>
    <row r="47" spans="1:13" ht="12.75" customHeight="1" x14ac:dyDescent="0.25">
      <c r="B47" s="51"/>
      <c r="C47" s="279" t="s">
        <v>40</v>
      </c>
      <c r="D47" s="279"/>
      <c r="E47" s="279"/>
      <c r="F47" s="279"/>
      <c r="G47" s="279"/>
      <c r="H47" s="279"/>
      <c r="I47" s="279"/>
      <c r="J47" s="279"/>
      <c r="K47" s="52"/>
      <c r="L47" s="52"/>
      <c r="M47" s="50"/>
    </row>
    <row r="48" spans="1:13" ht="17.25" customHeight="1" x14ac:dyDescent="0.25">
      <c r="B48" s="51"/>
      <c r="C48" s="272"/>
      <c r="D48" s="273"/>
      <c r="E48" s="273"/>
      <c r="F48" s="273"/>
      <c r="G48" s="273"/>
      <c r="H48" s="273"/>
      <c r="I48" s="273"/>
      <c r="J48" s="274"/>
      <c r="K48" s="53"/>
      <c r="L48" s="54"/>
      <c r="M48" s="50"/>
    </row>
    <row r="49" spans="1:13" ht="29.25" customHeight="1" x14ac:dyDescent="0.25">
      <c r="A49" s="47" t="s">
        <v>24</v>
      </c>
      <c r="B49" s="277" t="s">
        <v>41</v>
      </c>
      <c r="C49" s="277"/>
      <c r="D49" s="277"/>
      <c r="E49" s="277"/>
      <c r="F49" s="277"/>
      <c r="G49" s="277"/>
      <c r="H49" s="277"/>
      <c r="I49" s="277"/>
      <c r="J49" s="48"/>
      <c r="K49" s="48"/>
      <c r="L49" s="49"/>
      <c r="M49" s="50"/>
    </row>
    <row r="50" spans="1:13" ht="12.75" customHeight="1" x14ac:dyDescent="0.25">
      <c r="B50" s="51"/>
      <c r="C50" s="279" t="s">
        <v>8</v>
      </c>
      <c r="D50" s="279"/>
      <c r="E50" s="279"/>
      <c r="F50" s="279"/>
      <c r="G50" s="279"/>
      <c r="H50" s="279"/>
      <c r="I50" s="279"/>
      <c r="J50" s="279"/>
      <c r="K50" s="52"/>
      <c r="L50" s="52"/>
      <c r="M50" s="50"/>
    </row>
    <row r="51" spans="1:13" ht="13.5" customHeight="1" x14ac:dyDescent="0.25">
      <c r="B51" s="51"/>
      <c r="C51" s="272"/>
      <c r="D51" s="273"/>
      <c r="E51" s="273"/>
      <c r="F51" s="273"/>
      <c r="G51" s="273"/>
      <c r="H51" s="273"/>
      <c r="I51" s="273"/>
      <c r="J51" s="274"/>
      <c r="K51" s="53"/>
      <c r="L51" s="54"/>
      <c r="M51" s="50"/>
    </row>
    <row r="52" spans="1:13" ht="8.1" customHeight="1" x14ac:dyDescent="0.25"/>
    <row r="53" spans="1:13" s="37" customFormat="1" ht="13.8" thickBot="1" x14ac:dyDescent="0.3">
      <c r="A53" s="34"/>
      <c r="B53" s="267" t="s">
        <v>42</v>
      </c>
      <c r="C53" s="267"/>
      <c r="D53" s="267"/>
      <c r="E53" s="267"/>
      <c r="F53" s="267"/>
      <c r="G53" s="267"/>
      <c r="H53" s="267"/>
      <c r="I53" s="267"/>
      <c r="J53" s="267"/>
      <c r="K53" s="35"/>
      <c r="L53" s="36">
        <f>SUM(I45:I45)</f>
        <v>0</v>
      </c>
    </row>
    <row r="54" spans="1:13" s="15" customFormat="1" ht="26.1" customHeight="1" x14ac:dyDescent="0.25">
      <c r="A54" s="270" t="s">
        <v>43</v>
      </c>
      <c r="B54" s="270"/>
      <c r="C54" s="270"/>
      <c r="D54" s="270"/>
      <c r="E54" s="270"/>
      <c r="F54" s="270"/>
      <c r="G54" s="270"/>
      <c r="H54" s="270"/>
    </row>
    <row r="55" spans="1:13" ht="23.1" customHeight="1" x14ac:dyDescent="0.25">
      <c r="A55" s="287" t="s">
        <v>44</v>
      </c>
      <c r="B55" s="288"/>
      <c r="C55" s="288"/>
      <c r="D55" s="288"/>
      <c r="E55" s="288"/>
      <c r="F55" s="288"/>
      <c r="G55" s="288"/>
      <c r="H55" s="288"/>
      <c r="I55" s="288"/>
      <c r="J55" s="288"/>
      <c r="K55" s="26"/>
      <c r="L55" s="27"/>
    </row>
    <row r="56" spans="1:13" ht="6" customHeight="1" x14ac:dyDescent="0.25"/>
    <row r="57" spans="1:13" s="30" customFormat="1" ht="15" x14ac:dyDescent="0.25">
      <c r="A57" s="28" t="s">
        <v>24</v>
      </c>
      <c r="B57" s="275" t="s">
        <v>45</v>
      </c>
      <c r="C57" s="275"/>
      <c r="D57" s="275"/>
      <c r="E57" s="275"/>
      <c r="F57" s="275"/>
      <c r="G57" s="275"/>
      <c r="H57" s="275"/>
      <c r="I57" s="275"/>
      <c r="J57" s="275"/>
      <c r="K57" s="29"/>
    </row>
    <row r="58" spans="1:13" ht="8.1" customHeight="1" x14ac:dyDescent="0.25">
      <c r="A58" s="40"/>
      <c r="B58" s="40"/>
      <c r="C58" s="40"/>
      <c r="D58" s="40"/>
      <c r="E58" s="40"/>
      <c r="F58" s="40"/>
      <c r="G58" s="40"/>
      <c r="H58" s="40"/>
      <c r="I58" s="40"/>
      <c r="J58" s="40"/>
      <c r="K58" s="40"/>
      <c r="L58" s="40"/>
    </row>
    <row r="59" spans="1:13" ht="15.9" customHeight="1" x14ac:dyDescent="0.25">
      <c r="B59" s="278" t="s">
        <v>47</v>
      </c>
      <c r="C59" s="278"/>
      <c r="D59" s="278"/>
      <c r="E59" s="278" t="s">
        <v>48</v>
      </c>
      <c r="F59" s="278"/>
      <c r="G59" s="278"/>
      <c r="H59" s="41" t="s">
        <v>36</v>
      </c>
      <c r="I59" s="278" t="s">
        <v>46</v>
      </c>
      <c r="J59" s="278"/>
      <c r="K59" s="42"/>
      <c r="L59" s="43"/>
    </row>
    <row r="60" spans="1:13" ht="24" customHeight="1" x14ac:dyDescent="0.25">
      <c r="A60" s="44"/>
      <c r="B60" s="280"/>
      <c r="C60" s="281"/>
      <c r="D60" s="282"/>
      <c r="E60" s="283"/>
      <c r="F60" s="284"/>
      <c r="G60" s="285"/>
      <c r="H60" s="128"/>
      <c r="I60" s="286"/>
      <c r="J60" s="286"/>
      <c r="K60" s="45"/>
      <c r="L60" s="46"/>
    </row>
    <row r="61" spans="1:13" ht="13.5" customHeight="1" x14ac:dyDescent="0.25">
      <c r="A61" s="44"/>
      <c r="B61" s="280"/>
      <c r="C61" s="281"/>
      <c r="D61" s="282"/>
      <c r="E61" s="283"/>
      <c r="F61" s="284"/>
      <c r="G61" s="285"/>
      <c r="H61" s="128"/>
      <c r="I61" s="286"/>
      <c r="J61" s="286"/>
      <c r="K61" s="45"/>
      <c r="L61" s="46"/>
    </row>
    <row r="62" spans="1:13" ht="8.1" customHeight="1" x14ac:dyDescent="0.25"/>
    <row r="63" spans="1:13" ht="30.9" customHeight="1" x14ac:dyDescent="0.25">
      <c r="A63" s="47" t="s">
        <v>24</v>
      </c>
      <c r="B63" s="277" t="s">
        <v>49</v>
      </c>
      <c r="C63" s="277"/>
      <c r="D63" s="277"/>
      <c r="E63" s="277"/>
      <c r="F63" s="277"/>
      <c r="G63" s="277"/>
      <c r="H63" s="277"/>
      <c r="I63" s="277"/>
      <c r="J63" s="48"/>
      <c r="K63" s="48"/>
      <c r="L63" s="55"/>
      <c r="M63" s="50"/>
    </row>
    <row r="64" spans="1:13" ht="13.8" x14ac:dyDescent="0.25">
      <c r="B64" s="51"/>
      <c r="C64" s="279" t="s">
        <v>6</v>
      </c>
      <c r="D64" s="279"/>
      <c r="E64" s="279"/>
      <c r="F64" s="279"/>
      <c r="G64" s="279"/>
      <c r="H64" s="279"/>
      <c r="I64" s="279"/>
      <c r="J64" s="279"/>
      <c r="K64" s="52"/>
      <c r="L64" s="52"/>
      <c r="M64" s="50"/>
    </row>
    <row r="65" spans="1:13" ht="19.5" customHeight="1" x14ac:dyDescent="0.25">
      <c r="B65" s="51"/>
      <c r="C65" s="272"/>
      <c r="D65" s="273"/>
      <c r="E65" s="273"/>
      <c r="F65" s="273"/>
      <c r="G65" s="273"/>
      <c r="H65" s="273"/>
      <c r="I65" s="273"/>
      <c r="J65" s="274"/>
      <c r="K65" s="53"/>
      <c r="L65" s="54"/>
      <c r="M65" s="50"/>
    </row>
    <row r="66" spans="1:13" ht="8.1" customHeight="1" x14ac:dyDescent="0.25"/>
    <row r="67" spans="1:13" s="37" customFormat="1" ht="13.8" thickBot="1" x14ac:dyDescent="0.3">
      <c r="A67" s="34"/>
      <c r="B67" s="267" t="s">
        <v>50</v>
      </c>
      <c r="C67" s="268"/>
      <c r="D67" s="268"/>
      <c r="E67" s="268"/>
      <c r="F67" s="268"/>
      <c r="G67" s="268"/>
      <c r="H67" s="268"/>
      <c r="I67" s="268"/>
      <c r="J67" s="269"/>
      <c r="K67" s="35"/>
      <c r="L67" s="36"/>
    </row>
    <row r="68" spans="1:13" s="15" customFormat="1" ht="26.1" customHeight="1" x14ac:dyDescent="0.25">
      <c r="A68" s="270" t="s">
        <v>52</v>
      </c>
      <c r="B68" s="270"/>
      <c r="C68" s="270"/>
      <c r="D68" s="270"/>
      <c r="E68" s="270"/>
      <c r="F68" s="270"/>
      <c r="G68" s="270"/>
      <c r="H68" s="270"/>
      <c r="L68" s="39"/>
    </row>
    <row r="69" spans="1:13" ht="8.1" customHeight="1" x14ac:dyDescent="0.25">
      <c r="A69" s="25"/>
      <c r="B69" s="25"/>
      <c r="C69" s="25"/>
      <c r="D69" s="25"/>
      <c r="E69" s="25"/>
      <c r="F69" s="25"/>
      <c r="G69" s="25"/>
      <c r="H69" s="25"/>
      <c r="I69" s="25"/>
      <c r="J69" s="25"/>
      <c r="K69" s="25"/>
      <c r="L69" s="25"/>
    </row>
    <row r="70" spans="1:13" s="58" customFormat="1" ht="13.8" x14ac:dyDescent="0.2">
      <c r="A70" s="56" t="s">
        <v>24</v>
      </c>
      <c r="B70" s="276" t="s">
        <v>53</v>
      </c>
      <c r="C70" s="276"/>
      <c r="D70" s="276"/>
      <c r="E70" s="276"/>
      <c r="F70" s="276"/>
      <c r="G70" s="276"/>
      <c r="H70" s="276"/>
      <c r="I70" s="276"/>
      <c r="J70" s="276"/>
      <c r="K70" s="57"/>
      <c r="L70" s="57"/>
      <c r="M70" s="57"/>
    </row>
    <row r="71" spans="1:13" s="57" customFormat="1" ht="48" customHeight="1" x14ac:dyDescent="0.25">
      <c r="B71" s="271" t="s">
        <v>356</v>
      </c>
      <c r="C71" s="271"/>
      <c r="D71" s="271"/>
      <c r="E71" s="271"/>
      <c r="F71" s="271"/>
      <c r="G71" s="271"/>
      <c r="H71" s="271"/>
      <c r="I71" s="271"/>
      <c r="J71" s="271"/>
    </row>
    <row r="72" spans="1:13" s="55" customFormat="1" ht="6" customHeight="1" x14ac:dyDescent="0.25">
      <c r="B72" s="59"/>
      <c r="C72" s="59"/>
      <c r="D72" s="59"/>
      <c r="E72" s="59"/>
      <c r="F72" s="59"/>
      <c r="G72" s="59"/>
      <c r="H72" s="59"/>
      <c r="I72" s="59"/>
      <c r="J72" s="59"/>
    </row>
    <row r="73" spans="1:13" ht="38.25" customHeight="1" x14ac:dyDescent="0.25">
      <c r="B73" s="51"/>
      <c r="C73" s="272"/>
      <c r="D73" s="273"/>
      <c r="E73" s="273"/>
      <c r="F73" s="273"/>
      <c r="G73" s="273"/>
      <c r="H73" s="273"/>
      <c r="I73" s="273"/>
      <c r="J73" s="274"/>
      <c r="K73" s="53"/>
      <c r="L73" s="54"/>
      <c r="M73" s="50"/>
    </row>
    <row r="74" spans="1:13" s="30" customFormat="1" ht="4.5" customHeight="1" x14ac:dyDescent="0.25">
      <c r="A74" s="28"/>
      <c r="B74" s="275"/>
      <c r="C74" s="275"/>
      <c r="D74" s="275"/>
      <c r="E74" s="275"/>
      <c r="F74" s="275"/>
      <c r="G74" s="275"/>
      <c r="H74" s="275"/>
      <c r="I74" s="275"/>
      <c r="J74" s="275"/>
      <c r="K74" s="29"/>
    </row>
    <row r="75" spans="1:13" s="58" customFormat="1" ht="13.8" x14ac:dyDescent="0.2">
      <c r="A75" s="56" t="s">
        <v>24</v>
      </c>
      <c r="B75" s="276" t="s">
        <v>54</v>
      </c>
      <c r="C75" s="276"/>
      <c r="D75" s="276"/>
      <c r="E75" s="276"/>
      <c r="F75" s="276"/>
      <c r="G75" s="276"/>
      <c r="H75" s="276"/>
      <c r="I75" s="276"/>
      <c r="J75" s="276"/>
      <c r="K75" s="57"/>
      <c r="L75" s="57"/>
      <c r="M75" s="57"/>
    </row>
    <row r="76" spans="1:13" s="38" customFormat="1" ht="30" customHeight="1" x14ac:dyDescent="0.25">
      <c r="B76" s="271" t="s">
        <v>55</v>
      </c>
      <c r="C76" s="271"/>
      <c r="D76" s="271"/>
      <c r="E76" s="271"/>
      <c r="F76" s="271"/>
      <c r="G76" s="271"/>
      <c r="H76" s="271"/>
      <c r="I76" s="271"/>
      <c r="J76" s="271"/>
    </row>
    <row r="77" spans="1:13" s="30" customFormat="1" ht="38.4" customHeight="1" x14ac:dyDescent="0.25">
      <c r="A77" s="28"/>
      <c r="C77" s="266"/>
      <c r="D77" s="266"/>
      <c r="E77" s="266"/>
      <c r="F77" s="266"/>
      <c r="G77" s="266"/>
      <c r="H77" s="266"/>
      <c r="I77" s="266"/>
      <c r="J77" s="266"/>
      <c r="K77" s="29"/>
    </row>
    <row r="78" spans="1:13" s="58" customFormat="1" ht="13.8" x14ac:dyDescent="0.2">
      <c r="A78" s="56" t="s">
        <v>24</v>
      </c>
      <c r="B78" s="276" t="s">
        <v>56</v>
      </c>
      <c r="C78" s="276"/>
      <c r="D78" s="276"/>
      <c r="E78" s="276"/>
      <c r="F78" s="276"/>
      <c r="G78" s="276"/>
      <c r="H78" s="276"/>
      <c r="I78" s="276"/>
      <c r="J78" s="276"/>
      <c r="K78" s="57"/>
      <c r="L78" s="57"/>
      <c r="M78" s="57"/>
    </row>
    <row r="79" spans="1:13" s="55" customFormat="1" ht="30" customHeight="1" x14ac:dyDescent="0.25">
      <c r="B79" s="271" t="s">
        <v>57</v>
      </c>
      <c r="C79" s="271"/>
      <c r="D79" s="271"/>
      <c r="E79" s="271"/>
      <c r="F79" s="271"/>
      <c r="G79" s="271"/>
      <c r="H79" s="271"/>
      <c r="I79" s="271"/>
      <c r="J79" s="271"/>
    </row>
    <row r="80" spans="1:13" s="55" customFormat="1" ht="6" customHeight="1" x14ac:dyDescent="0.25">
      <c r="B80" s="59"/>
      <c r="C80" s="59"/>
      <c r="D80" s="59"/>
      <c r="E80" s="59"/>
      <c r="F80" s="59"/>
      <c r="G80" s="59"/>
      <c r="H80" s="59"/>
      <c r="I80" s="59"/>
      <c r="J80" s="59"/>
    </row>
    <row r="81" spans="1:13" ht="45" customHeight="1" x14ac:dyDescent="0.25">
      <c r="B81" s="51"/>
      <c r="C81" s="272"/>
      <c r="D81" s="273"/>
      <c r="E81" s="273"/>
      <c r="F81" s="273"/>
      <c r="G81" s="273"/>
      <c r="H81" s="273"/>
      <c r="I81" s="273"/>
      <c r="J81" s="274"/>
      <c r="K81" s="53"/>
      <c r="L81" s="54"/>
      <c r="M81" s="50"/>
    </row>
    <row r="82" spans="1:13" ht="9.9" customHeight="1" x14ac:dyDescent="0.25"/>
    <row r="83" spans="1:13" s="58" customFormat="1" ht="13.8" x14ac:dyDescent="0.2">
      <c r="A83" s="56" t="s">
        <v>24</v>
      </c>
      <c r="B83" s="276" t="s">
        <v>58</v>
      </c>
      <c r="C83" s="276"/>
      <c r="D83" s="276"/>
      <c r="E83" s="276"/>
      <c r="F83" s="276"/>
      <c r="G83" s="276"/>
      <c r="H83" s="276"/>
      <c r="I83" s="276"/>
      <c r="J83" s="276"/>
      <c r="K83" s="57"/>
      <c r="L83" s="57"/>
      <c r="M83" s="57"/>
    </row>
    <row r="84" spans="1:13" s="38" customFormat="1" ht="30" customHeight="1" x14ac:dyDescent="0.25">
      <c r="B84" s="271" t="s">
        <v>59</v>
      </c>
      <c r="C84" s="271"/>
      <c r="D84" s="271"/>
      <c r="E84" s="271"/>
      <c r="F84" s="271"/>
      <c r="G84" s="271"/>
      <c r="H84" s="271"/>
      <c r="I84" s="271"/>
      <c r="J84" s="271"/>
    </row>
    <row r="85" spans="1:13" ht="6" customHeight="1" x14ac:dyDescent="0.25"/>
  </sheetData>
  <mergeCells count="71">
    <mergeCell ref="B83:J83"/>
    <mergeCell ref="B84:J84"/>
    <mergeCell ref="B44:E44"/>
    <mergeCell ref="G44:H44"/>
    <mergeCell ref="I44:J44"/>
    <mergeCell ref="B45:E45"/>
    <mergeCell ref="B46:I46"/>
    <mergeCell ref="C81:J81"/>
    <mergeCell ref="C48:J48"/>
    <mergeCell ref="B79:J79"/>
    <mergeCell ref="E60:G60"/>
    <mergeCell ref="I60:J60"/>
    <mergeCell ref="I59:J59"/>
    <mergeCell ref="B75:J75"/>
    <mergeCell ref="B78:J78"/>
    <mergeCell ref="C65:J65"/>
    <mergeCell ref="B15:J15"/>
    <mergeCell ref="B27:J27"/>
    <mergeCell ref="A31:H31"/>
    <mergeCell ref="A32:J32"/>
    <mergeCell ref="A1:G1"/>
    <mergeCell ref="A3:H3"/>
    <mergeCell ref="B9:E9"/>
    <mergeCell ref="G9:J9"/>
    <mergeCell ref="A10:H10"/>
    <mergeCell ref="B4:J4"/>
    <mergeCell ref="B6:J6"/>
    <mergeCell ref="B16:J16"/>
    <mergeCell ref="B8:E8"/>
    <mergeCell ref="G8:J8"/>
    <mergeCell ref="A11:J11"/>
    <mergeCell ref="B13:J13"/>
    <mergeCell ref="B34:J34"/>
    <mergeCell ref="B18:J18"/>
    <mergeCell ref="B36:J36"/>
    <mergeCell ref="B37:J37"/>
    <mergeCell ref="B39:J39"/>
    <mergeCell ref="B30:J30"/>
    <mergeCell ref="A20:J20"/>
    <mergeCell ref="A19:H19"/>
    <mergeCell ref="B22:J22"/>
    <mergeCell ref="B28:J28"/>
    <mergeCell ref="A40:H40"/>
    <mergeCell ref="A41:J41"/>
    <mergeCell ref="B43:J43"/>
    <mergeCell ref="A55:J55"/>
    <mergeCell ref="C51:J51"/>
    <mergeCell ref="C47:J47"/>
    <mergeCell ref="C50:J50"/>
    <mergeCell ref="B49:I49"/>
    <mergeCell ref="B53:J53"/>
    <mergeCell ref="A54:H54"/>
    <mergeCell ref="G45:H45"/>
    <mergeCell ref="I45:J45"/>
    <mergeCell ref="B63:I63"/>
    <mergeCell ref="B59:D59"/>
    <mergeCell ref="E59:G59"/>
    <mergeCell ref="B57:J57"/>
    <mergeCell ref="C64:J64"/>
    <mergeCell ref="B60:D60"/>
    <mergeCell ref="B61:D61"/>
    <mergeCell ref="E61:G61"/>
    <mergeCell ref="I61:J61"/>
    <mergeCell ref="C77:J77"/>
    <mergeCell ref="B67:J67"/>
    <mergeCell ref="A68:H68"/>
    <mergeCell ref="B76:J76"/>
    <mergeCell ref="C73:J73"/>
    <mergeCell ref="B74:J74"/>
    <mergeCell ref="B71:J71"/>
    <mergeCell ref="B70:J70"/>
  </mergeCells>
  <phoneticPr fontId="8" type="noConversion"/>
  <printOptions headings="1" gridLines="1"/>
  <pageMargins left="0.5" right="0.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7" r:id="rId4" name="Check Box 33">
              <controlPr defaultSize="0" autoFill="0" autoLine="0" autoPict="0">
                <anchor moveWithCells="1">
                  <from>
                    <xdr:col>11</xdr:col>
                    <xdr:colOff>76200</xdr:colOff>
                    <xdr:row>11</xdr:row>
                    <xdr:rowOff>68580</xdr:rowOff>
                  </from>
                  <to>
                    <xdr:col>11</xdr:col>
                    <xdr:colOff>518160</xdr:colOff>
                    <xdr:row>13</xdr:row>
                    <xdr:rowOff>0</xdr:rowOff>
                  </to>
                </anchor>
              </controlPr>
            </control>
          </mc:Choice>
        </mc:AlternateContent>
        <mc:AlternateContent xmlns:mc="http://schemas.openxmlformats.org/markup-compatibility/2006">
          <mc:Choice Requires="x14">
            <control shapeId="1058" r:id="rId5" name="Check Box 34">
              <controlPr defaultSize="0" autoFill="0" autoLine="0" autoPict="0">
                <anchor moveWithCells="1">
                  <from>
                    <xdr:col>11</xdr:col>
                    <xdr:colOff>640080</xdr:colOff>
                    <xdr:row>11</xdr:row>
                    <xdr:rowOff>68580</xdr:rowOff>
                  </from>
                  <to>
                    <xdr:col>11</xdr:col>
                    <xdr:colOff>1028700</xdr:colOff>
                    <xdr:row>13</xdr:row>
                    <xdr:rowOff>0</xdr:rowOff>
                  </to>
                </anchor>
              </controlPr>
            </control>
          </mc:Choice>
        </mc:AlternateContent>
        <mc:AlternateContent xmlns:mc="http://schemas.openxmlformats.org/markup-compatibility/2006">
          <mc:Choice Requires="x14">
            <control shapeId="1059" r:id="rId6" name="Check Box 35">
              <controlPr defaultSize="0" autoFill="0" autoLine="0" autoPict="0">
                <anchor moveWithCells="1">
                  <from>
                    <xdr:col>11</xdr:col>
                    <xdr:colOff>76200</xdr:colOff>
                    <xdr:row>20</xdr:row>
                    <xdr:rowOff>60960</xdr:rowOff>
                  </from>
                  <to>
                    <xdr:col>11</xdr:col>
                    <xdr:colOff>518160</xdr:colOff>
                    <xdr:row>21</xdr:row>
                    <xdr:rowOff>182880</xdr:rowOff>
                  </to>
                </anchor>
              </controlPr>
            </control>
          </mc:Choice>
        </mc:AlternateContent>
        <mc:AlternateContent xmlns:mc="http://schemas.openxmlformats.org/markup-compatibility/2006">
          <mc:Choice Requires="x14">
            <control shapeId="1060" r:id="rId7" name="Check Box 36">
              <controlPr defaultSize="0" autoFill="0" autoLine="0" autoPict="0">
                <anchor moveWithCells="1">
                  <from>
                    <xdr:col>11</xdr:col>
                    <xdr:colOff>640080</xdr:colOff>
                    <xdr:row>20</xdr:row>
                    <xdr:rowOff>60960</xdr:rowOff>
                  </from>
                  <to>
                    <xdr:col>11</xdr:col>
                    <xdr:colOff>1028700</xdr:colOff>
                    <xdr:row>21</xdr:row>
                    <xdr:rowOff>182880</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1</xdr:col>
                    <xdr:colOff>137160</xdr:colOff>
                    <xdr:row>23</xdr:row>
                    <xdr:rowOff>144780</xdr:rowOff>
                  </from>
                  <to>
                    <xdr:col>5</xdr:col>
                    <xdr:colOff>60960</xdr:colOff>
                    <xdr:row>25</xdr:row>
                    <xdr:rowOff>22860</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5</xdr:col>
                    <xdr:colOff>76200</xdr:colOff>
                    <xdr:row>23</xdr:row>
                    <xdr:rowOff>144780</xdr:rowOff>
                  </from>
                  <to>
                    <xdr:col>7</xdr:col>
                    <xdr:colOff>251460</xdr:colOff>
                    <xdr:row>25</xdr:row>
                    <xdr:rowOff>22860</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7</xdr:col>
                    <xdr:colOff>350520</xdr:colOff>
                    <xdr:row>23</xdr:row>
                    <xdr:rowOff>144780</xdr:rowOff>
                  </from>
                  <to>
                    <xdr:col>11</xdr:col>
                    <xdr:colOff>213360</xdr:colOff>
                    <xdr:row>25</xdr:row>
                    <xdr:rowOff>22860</xdr:rowOff>
                  </to>
                </anchor>
              </controlPr>
            </control>
          </mc:Choice>
        </mc:AlternateContent>
        <mc:AlternateContent xmlns:mc="http://schemas.openxmlformats.org/markup-compatibility/2006">
          <mc:Choice Requires="x14">
            <control shapeId="1064" r:id="rId11" name="Check Box 40">
              <controlPr defaultSize="0" autoFill="0" autoLine="0" autoPict="0">
                <anchor moveWithCells="1">
                  <from>
                    <xdr:col>11</xdr:col>
                    <xdr:colOff>76200</xdr:colOff>
                    <xdr:row>32</xdr:row>
                    <xdr:rowOff>60960</xdr:rowOff>
                  </from>
                  <to>
                    <xdr:col>11</xdr:col>
                    <xdr:colOff>518160</xdr:colOff>
                    <xdr:row>33</xdr:row>
                    <xdr:rowOff>182880</xdr:rowOff>
                  </to>
                </anchor>
              </controlPr>
            </control>
          </mc:Choice>
        </mc:AlternateContent>
        <mc:AlternateContent xmlns:mc="http://schemas.openxmlformats.org/markup-compatibility/2006">
          <mc:Choice Requires="x14">
            <control shapeId="1065" r:id="rId12" name="Check Box 41">
              <controlPr defaultSize="0" autoFill="0" autoLine="0" autoPict="0">
                <anchor moveWithCells="1">
                  <from>
                    <xdr:col>11</xdr:col>
                    <xdr:colOff>640080</xdr:colOff>
                    <xdr:row>32</xdr:row>
                    <xdr:rowOff>60960</xdr:rowOff>
                  </from>
                  <to>
                    <xdr:col>11</xdr:col>
                    <xdr:colOff>1028700</xdr:colOff>
                    <xdr:row>33</xdr:row>
                    <xdr:rowOff>182880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11</xdr:col>
                    <xdr:colOff>76200</xdr:colOff>
                    <xdr:row>40</xdr:row>
                    <xdr:rowOff>213360</xdr:rowOff>
                  </from>
                  <to>
                    <xdr:col>11</xdr:col>
                    <xdr:colOff>518160</xdr:colOff>
                    <xdr:row>42</xdr:row>
                    <xdr:rowOff>137160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11</xdr:col>
                    <xdr:colOff>640080</xdr:colOff>
                    <xdr:row>40</xdr:row>
                    <xdr:rowOff>213360</xdr:rowOff>
                  </from>
                  <to>
                    <xdr:col>11</xdr:col>
                    <xdr:colOff>1028700</xdr:colOff>
                    <xdr:row>42</xdr:row>
                    <xdr:rowOff>137160</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9</xdr:col>
                    <xdr:colOff>83820</xdr:colOff>
                    <xdr:row>44</xdr:row>
                    <xdr:rowOff>289560</xdr:rowOff>
                  </from>
                  <to>
                    <xdr:col>9</xdr:col>
                    <xdr:colOff>525780</xdr:colOff>
                    <xdr:row>45</xdr:row>
                    <xdr:rowOff>213360</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9</xdr:col>
                    <xdr:colOff>83820</xdr:colOff>
                    <xdr:row>45</xdr:row>
                    <xdr:rowOff>137160</xdr:rowOff>
                  </from>
                  <to>
                    <xdr:col>9</xdr:col>
                    <xdr:colOff>525780</xdr:colOff>
                    <xdr:row>46</xdr:row>
                    <xdr:rowOff>22860</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9</xdr:col>
                    <xdr:colOff>83820</xdr:colOff>
                    <xdr:row>47</xdr:row>
                    <xdr:rowOff>198120</xdr:rowOff>
                  </from>
                  <to>
                    <xdr:col>9</xdr:col>
                    <xdr:colOff>525780</xdr:colOff>
                    <xdr:row>48</xdr:row>
                    <xdr:rowOff>213360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9</xdr:col>
                    <xdr:colOff>83820</xdr:colOff>
                    <xdr:row>48</xdr:row>
                    <xdr:rowOff>137160</xdr:rowOff>
                  </from>
                  <to>
                    <xdr:col>9</xdr:col>
                    <xdr:colOff>525780</xdr:colOff>
                    <xdr:row>48</xdr:row>
                    <xdr:rowOff>365760</xdr:rowOff>
                  </to>
                </anchor>
              </controlPr>
            </control>
          </mc:Choice>
        </mc:AlternateContent>
        <mc:AlternateContent xmlns:mc="http://schemas.openxmlformats.org/markup-compatibility/2006">
          <mc:Choice Requires="x14">
            <control shapeId="1074" r:id="rId19" name="Check Box 50">
              <controlPr defaultSize="0" autoFill="0" autoLine="0" autoPict="0">
                <anchor moveWithCells="1">
                  <from>
                    <xdr:col>11</xdr:col>
                    <xdr:colOff>76200</xdr:colOff>
                    <xdr:row>55</xdr:row>
                    <xdr:rowOff>68580</xdr:rowOff>
                  </from>
                  <to>
                    <xdr:col>11</xdr:col>
                    <xdr:colOff>518160</xdr:colOff>
                    <xdr:row>57</xdr:row>
                    <xdr:rowOff>30480</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11</xdr:col>
                    <xdr:colOff>640080</xdr:colOff>
                    <xdr:row>55</xdr:row>
                    <xdr:rowOff>68580</xdr:rowOff>
                  </from>
                  <to>
                    <xdr:col>11</xdr:col>
                    <xdr:colOff>1028700</xdr:colOff>
                    <xdr:row>57</xdr:row>
                    <xdr:rowOff>30480</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9</xdr:col>
                    <xdr:colOff>83820</xdr:colOff>
                    <xdr:row>61</xdr:row>
                    <xdr:rowOff>38100</xdr:rowOff>
                  </from>
                  <to>
                    <xdr:col>9</xdr:col>
                    <xdr:colOff>525780</xdr:colOff>
                    <xdr:row>62</xdr:row>
                    <xdr:rowOff>175260</xdr:rowOff>
                  </to>
                </anchor>
              </controlPr>
            </control>
          </mc:Choice>
        </mc:AlternateContent>
        <mc:AlternateContent xmlns:mc="http://schemas.openxmlformats.org/markup-compatibility/2006">
          <mc:Choice Requires="x14">
            <control shapeId="1077" r:id="rId22" name="Check Box 53">
              <controlPr defaultSize="0" autoFill="0" autoLine="0" autoPict="0">
                <anchor moveWithCells="1">
                  <from>
                    <xdr:col>9</xdr:col>
                    <xdr:colOff>83820</xdr:colOff>
                    <xdr:row>62</xdr:row>
                    <xdr:rowOff>137160</xdr:rowOff>
                  </from>
                  <to>
                    <xdr:col>9</xdr:col>
                    <xdr:colOff>525780</xdr:colOff>
                    <xdr:row>62</xdr:row>
                    <xdr:rowOff>350520</xdr:rowOff>
                  </to>
                </anchor>
              </controlPr>
            </control>
          </mc:Choice>
        </mc:AlternateContent>
        <mc:AlternateContent xmlns:mc="http://schemas.openxmlformats.org/markup-compatibility/2006">
          <mc:Choice Requires="x14">
            <control shapeId="1078" r:id="rId23" name="Check Box 54">
              <controlPr defaultSize="0" autoFill="0" autoLine="0" autoPict="0">
                <anchor moveWithCells="1">
                  <from>
                    <xdr:col>11</xdr:col>
                    <xdr:colOff>76200</xdr:colOff>
                    <xdr:row>69</xdr:row>
                    <xdr:rowOff>137160</xdr:rowOff>
                  </from>
                  <to>
                    <xdr:col>11</xdr:col>
                    <xdr:colOff>518160</xdr:colOff>
                    <xdr:row>70</xdr:row>
                    <xdr:rowOff>198120</xdr:rowOff>
                  </to>
                </anchor>
              </controlPr>
            </control>
          </mc:Choice>
        </mc:AlternateContent>
        <mc:AlternateContent xmlns:mc="http://schemas.openxmlformats.org/markup-compatibility/2006">
          <mc:Choice Requires="x14">
            <control shapeId="1079" r:id="rId24" name="Check Box 55">
              <controlPr defaultSize="0" autoFill="0" autoLine="0" autoPict="0">
                <anchor moveWithCells="1">
                  <from>
                    <xdr:col>11</xdr:col>
                    <xdr:colOff>640080</xdr:colOff>
                    <xdr:row>69</xdr:row>
                    <xdr:rowOff>137160</xdr:rowOff>
                  </from>
                  <to>
                    <xdr:col>11</xdr:col>
                    <xdr:colOff>1028700</xdr:colOff>
                    <xdr:row>70</xdr:row>
                    <xdr:rowOff>198120</xdr:rowOff>
                  </to>
                </anchor>
              </controlPr>
            </control>
          </mc:Choice>
        </mc:AlternateContent>
        <mc:AlternateContent xmlns:mc="http://schemas.openxmlformats.org/markup-compatibility/2006">
          <mc:Choice Requires="x14">
            <control shapeId="1080" r:id="rId25" name="Check Box 56">
              <controlPr defaultSize="0" autoFill="0" autoLine="0" autoPict="0">
                <anchor moveWithCells="1">
                  <from>
                    <xdr:col>11</xdr:col>
                    <xdr:colOff>76200</xdr:colOff>
                    <xdr:row>82</xdr:row>
                    <xdr:rowOff>137160</xdr:rowOff>
                  </from>
                  <to>
                    <xdr:col>11</xdr:col>
                    <xdr:colOff>518160</xdr:colOff>
                    <xdr:row>83</xdr:row>
                    <xdr:rowOff>213360</xdr:rowOff>
                  </to>
                </anchor>
              </controlPr>
            </control>
          </mc:Choice>
        </mc:AlternateContent>
        <mc:AlternateContent xmlns:mc="http://schemas.openxmlformats.org/markup-compatibility/2006">
          <mc:Choice Requires="x14">
            <control shapeId="1081" r:id="rId26" name="Check Box 57">
              <controlPr defaultSize="0" autoFill="0" autoLine="0" autoPict="0">
                <anchor moveWithCells="1">
                  <from>
                    <xdr:col>11</xdr:col>
                    <xdr:colOff>640080</xdr:colOff>
                    <xdr:row>82</xdr:row>
                    <xdr:rowOff>137160</xdr:rowOff>
                  </from>
                  <to>
                    <xdr:col>11</xdr:col>
                    <xdr:colOff>1028700</xdr:colOff>
                    <xdr:row>83</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17"/>
  <sheetViews>
    <sheetView showGridLines="0" showRowColHeaders="0" zoomScaleNormal="100" workbookViewId="0">
      <selection activeCell="A17" sqref="A17:H17"/>
    </sheetView>
  </sheetViews>
  <sheetFormatPr defaultColWidth="9.109375" defaultRowHeight="13.2" x14ac:dyDescent="0.25"/>
  <cols>
    <col min="1" max="1" width="20.6640625" style="12" customWidth="1"/>
    <col min="2" max="2" width="2" style="12" customWidth="1"/>
    <col min="3" max="3" width="18.6640625" style="12" customWidth="1"/>
    <col min="4" max="4" width="15.6640625" style="12" customWidth="1"/>
    <col min="5" max="5" width="25.6640625" style="12" customWidth="1"/>
    <col min="6" max="7" width="11.6640625" style="12" customWidth="1"/>
    <col min="8" max="8" width="23.6640625" style="12" customWidth="1"/>
    <col min="9" max="16384" width="9.109375" style="12"/>
  </cols>
  <sheetData>
    <row r="1" spans="1:8" s="15" customFormat="1" ht="14.1" customHeight="1" x14ac:dyDescent="0.25">
      <c r="A1" s="304" t="s">
        <v>555</v>
      </c>
      <c r="B1" s="304"/>
      <c r="C1" s="304"/>
      <c r="D1" s="304"/>
      <c r="E1" s="304"/>
      <c r="F1" s="60"/>
      <c r="G1" s="60"/>
      <c r="H1" s="61" t="s">
        <v>97</v>
      </c>
    </row>
    <row r="2" spans="1:8" s="15" customFormat="1" ht="18.899999999999999" customHeight="1" x14ac:dyDescent="0.25">
      <c r="A2" s="304"/>
      <c r="B2" s="304"/>
      <c r="C2" s="304"/>
      <c r="D2" s="304"/>
      <c r="E2" s="304"/>
      <c r="F2" s="308">
        <v>0</v>
      </c>
      <c r="G2" s="308"/>
      <c r="H2" s="308"/>
    </row>
    <row r="3" spans="1:8" ht="8.1" customHeight="1" x14ac:dyDescent="0.25"/>
    <row r="4" spans="1:8" ht="15.9" customHeight="1" x14ac:dyDescent="0.25">
      <c r="A4" s="310" t="s">
        <v>100</v>
      </c>
      <c r="B4" s="312" t="s">
        <v>101</v>
      </c>
      <c r="C4" s="313"/>
      <c r="D4" s="314"/>
      <c r="E4" s="310" t="s">
        <v>102</v>
      </c>
      <c r="F4" s="311" t="s">
        <v>20</v>
      </c>
      <c r="G4" s="311"/>
      <c r="H4" s="310" t="s">
        <v>103</v>
      </c>
    </row>
    <row r="5" spans="1:8" s="64" customFormat="1" ht="15.9" customHeight="1" x14ac:dyDescent="0.25">
      <c r="A5" s="310"/>
      <c r="B5" s="315"/>
      <c r="C5" s="316"/>
      <c r="D5" s="317"/>
      <c r="E5" s="310"/>
      <c r="F5" s="63" t="s">
        <v>98</v>
      </c>
      <c r="G5" s="63" t="s">
        <v>99</v>
      </c>
      <c r="H5" s="310"/>
    </row>
    <row r="6" spans="1:8" ht="39.9" customHeight="1" x14ac:dyDescent="0.25">
      <c r="A6" s="170" t="s">
        <v>13</v>
      </c>
      <c r="B6" s="65"/>
      <c r="C6" s="65"/>
      <c r="D6" s="65"/>
      <c r="E6" s="65"/>
      <c r="F6" s="65"/>
      <c r="G6" s="65"/>
      <c r="H6" s="66"/>
    </row>
    <row r="7" spans="1:8" ht="112.95" customHeight="1" x14ac:dyDescent="0.25">
      <c r="A7" s="185"/>
      <c r="B7" s="1">
        <v>1</v>
      </c>
      <c r="C7" s="318"/>
      <c r="D7" s="319"/>
      <c r="E7" s="186"/>
      <c r="F7" s="186"/>
      <c r="G7" s="186"/>
      <c r="H7" s="186"/>
    </row>
    <row r="8" spans="1:8" ht="109.2" customHeight="1" x14ac:dyDescent="0.25">
      <c r="A8" s="186"/>
      <c r="B8" s="1">
        <v>2</v>
      </c>
      <c r="C8" s="318"/>
      <c r="D8" s="319"/>
      <c r="E8" s="186"/>
      <c r="F8" s="186"/>
      <c r="G8" s="186"/>
      <c r="H8" s="186"/>
    </row>
    <row r="9" spans="1:8" ht="101.4" customHeight="1" x14ac:dyDescent="0.25">
      <c r="A9" s="189"/>
      <c r="B9" s="1">
        <v>3</v>
      </c>
      <c r="C9" s="320"/>
      <c r="D9" s="321"/>
      <c r="E9" s="187"/>
      <c r="F9" s="187"/>
      <c r="G9" s="188"/>
      <c r="H9" s="187"/>
    </row>
    <row r="10" spans="1:8" ht="112.2" customHeight="1" x14ac:dyDescent="0.25">
      <c r="A10" s="189"/>
      <c r="B10" s="1">
        <v>4</v>
      </c>
      <c r="C10" s="322"/>
      <c r="D10" s="323"/>
      <c r="E10" s="187"/>
      <c r="F10" s="187"/>
      <c r="G10" s="188"/>
      <c r="H10" s="187"/>
    </row>
    <row r="11" spans="1:8" ht="24" customHeight="1" x14ac:dyDescent="0.25">
      <c r="A11" s="171"/>
      <c r="B11" s="65"/>
      <c r="C11" s="65"/>
      <c r="D11" s="65"/>
      <c r="E11" s="65"/>
      <c r="F11" s="65"/>
      <c r="G11" s="65"/>
      <c r="H11" s="66"/>
    </row>
    <row r="12" spans="1:8" s="15" customFormat="1" ht="26.1" customHeight="1" x14ac:dyDescent="0.25">
      <c r="E12" s="12"/>
      <c r="F12" s="12"/>
      <c r="G12" s="12"/>
      <c r="H12" s="12"/>
    </row>
    <row r="13" spans="1:8" s="67" customFormat="1" ht="27.9" customHeight="1" x14ac:dyDescent="0.25"/>
    <row r="14" spans="1:8" s="15" customFormat="1" ht="28.2" customHeight="1" x14ac:dyDescent="0.25"/>
    <row r="15" spans="1:8" s="15" customFormat="1" ht="41.4" customHeight="1" x14ac:dyDescent="0.25">
      <c r="A15" s="304" t="s">
        <v>556</v>
      </c>
      <c r="B15" s="304"/>
      <c r="C15" s="304"/>
      <c r="D15" s="304"/>
    </row>
    <row r="16" spans="1:8" ht="23.4" customHeight="1" x14ac:dyDescent="0.25">
      <c r="A16" s="309" t="s">
        <v>104</v>
      </c>
      <c r="B16" s="309"/>
      <c r="C16" s="309"/>
      <c r="D16" s="309"/>
      <c r="E16" s="309"/>
      <c r="F16" s="309"/>
      <c r="G16" s="309"/>
      <c r="H16" s="309"/>
    </row>
    <row r="17" spans="1:8" ht="243.6" customHeight="1" x14ac:dyDescent="0.25">
      <c r="A17" s="305"/>
      <c r="B17" s="306"/>
      <c r="C17" s="306"/>
      <c r="D17" s="306"/>
      <c r="E17" s="306"/>
      <c r="F17" s="306"/>
      <c r="G17" s="306"/>
      <c r="H17" s="307"/>
    </row>
  </sheetData>
  <mergeCells count="14">
    <mergeCell ref="A15:D15"/>
    <mergeCell ref="A17:H17"/>
    <mergeCell ref="F2:H2"/>
    <mergeCell ref="A16:H16"/>
    <mergeCell ref="H4:H5"/>
    <mergeCell ref="F4:G4"/>
    <mergeCell ref="A4:A5"/>
    <mergeCell ref="E4:E5"/>
    <mergeCell ref="B4:D5"/>
    <mergeCell ref="C7:D7"/>
    <mergeCell ref="C8:D8"/>
    <mergeCell ref="A1:E2"/>
    <mergeCell ref="C9:D9"/>
    <mergeCell ref="C10:D10"/>
  </mergeCells>
  <phoneticPr fontId="8" type="noConversion"/>
  <printOptions horizontalCentered="1"/>
  <pageMargins left="0.5" right="0.5" top="0.5" bottom="0.5"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175"/>
  <sheetViews>
    <sheetView showGridLines="0" tabSelected="1" zoomScaleNormal="100" workbookViewId="0">
      <selection activeCell="B28" sqref="B28"/>
    </sheetView>
  </sheetViews>
  <sheetFormatPr defaultColWidth="9.109375" defaultRowHeight="13.2" x14ac:dyDescent="0.25"/>
  <cols>
    <col min="1" max="1" width="5.6640625" style="230" customWidth="1"/>
    <col min="2" max="2" width="26.6640625" style="230" customWidth="1"/>
    <col min="3" max="9" width="13.5546875" style="230" customWidth="1"/>
    <col min="10" max="10" width="3.6640625" style="230" customWidth="1"/>
    <col min="11" max="13" width="9.109375" style="230"/>
    <col min="14" max="14" width="9.88671875" style="230" bestFit="1" customWidth="1"/>
    <col min="15" max="15" width="9.109375" style="230"/>
    <col min="16" max="16" width="9.88671875" style="230" bestFit="1" customWidth="1"/>
    <col min="17" max="16384" width="9.109375" style="230"/>
  </cols>
  <sheetData>
    <row r="1" spans="1:14" s="226" customFormat="1" ht="14.1" customHeight="1" x14ac:dyDescent="0.25">
      <c r="A1" s="336" t="s">
        <v>96</v>
      </c>
      <c r="B1" s="336"/>
      <c r="C1" s="336"/>
      <c r="D1" s="223"/>
      <c r="E1" s="224"/>
      <c r="F1" s="224"/>
      <c r="G1" s="224"/>
      <c r="H1" s="224"/>
      <c r="I1" s="225" t="s">
        <v>83</v>
      </c>
    </row>
    <row r="2" spans="1:14" s="226" customFormat="1" ht="20.100000000000001" customHeight="1" x14ac:dyDescent="0.25">
      <c r="A2" s="336"/>
      <c r="B2" s="336"/>
      <c r="C2" s="336"/>
      <c r="D2" s="223"/>
      <c r="E2" s="333"/>
      <c r="F2" s="333"/>
      <c r="G2" s="333"/>
      <c r="H2" s="333"/>
      <c r="I2" s="333"/>
    </row>
    <row r="3" spans="1:14" s="228" customFormat="1" ht="15.9" customHeight="1" x14ac:dyDescent="0.25">
      <c r="A3" s="334" t="s">
        <v>108</v>
      </c>
      <c r="B3" s="334"/>
      <c r="C3" s="70"/>
      <c r="D3" s="70"/>
      <c r="E3" s="70"/>
      <c r="F3" s="71"/>
      <c r="G3" s="70"/>
      <c r="H3" s="71"/>
      <c r="I3" s="227"/>
    </row>
    <row r="4" spans="1:14" s="228" customFormat="1" ht="15.9" customHeight="1" x14ac:dyDescent="0.25">
      <c r="A4" s="334" t="s">
        <v>109</v>
      </c>
      <c r="B4" s="334"/>
      <c r="C4" s="72"/>
      <c r="D4" s="72"/>
      <c r="E4" s="72"/>
      <c r="F4" s="73"/>
      <c r="G4" s="72"/>
      <c r="H4" s="73"/>
      <c r="I4" s="229"/>
    </row>
    <row r="5" spans="1:14" ht="15.9" customHeight="1" x14ac:dyDescent="0.25">
      <c r="A5" s="334" t="s">
        <v>110</v>
      </c>
      <c r="B5" s="335"/>
      <c r="C5" s="327"/>
      <c r="D5" s="327"/>
      <c r="E5" s="327"/>
      <c r="F5" s="329"/>
      <c r="G5" s="327"/>
      <c r="H5" s="329"/>
      <c r="I5" s="331" t="s">
        <v>68</v>
      </c>
    </row>
    <row r="6" spans="1:14" s="232" customFormat="1" ht="26.1" customHeight="1" x14ac:dyDescent="0.25">
      <c r="A6" s="231" t="s">
        <v>14</v>
      </c>
      <c r="B6" s="231" t="s">
        <v>9</v>
      </c>
      <c r="C6" s="328"/>
      <c r="D6" s="328"/>
      <c r="E6" s="328"/>
      <c r="F6" s="330"/>
      <c r="G6" s="328"/>
      <c r="H6" s="330"/>
      <c r="I6" s="332"/>
    </row>
    <row r="7" spans="1:14" s="235" customFormat="1" ht="15" customHeight="1" x14ac:dyDescent="0.25">
      <c r="A7" s="324" t="s">
        <v>65</v>
      </c>
      <c r="B7" s="325"/>
      <c r="C7" s="233"/>
      <c r="D7" s="233"/>
      <c r="E7" s="233"/>
      <c r="F7" s="233"/>
      <c r="G7" s="233"/>
      <c r="H7" s="233"/>
      <c r="I7" s="234"/>
    </row>
    <row r="8" spans="1:14" s="237" customFormat="1" ht="14.1" customHeight="1" x14ac:dyDescent="0.25">
      <c r="A8" s="74">
        <v>5000</v>
      </c>
      <c r="B8" s="75" t="s">
        <v>372</v>
      </c>
      <c r="C8" s="136"/>
      <c r="D8" s="133"/>
      <c r="E8" s="76"/>
      <c r="F8" s="77"/>
      <c r="G8" s="76"/>
      <c r="H8" s="77"/>
      <c r="I8" s="236">
        <f>SUM(C8:H8)</f>
        <v>0</v>
      </c>
    </row>
    <row r="9" spans="1:14" s="237" customFormat="1" ht="14.1" customHeight="1" x14ac:dyDescent="0.25">
      <c r="A9" s="74">
        <v>5055</v>
      </c>
      <c r="B9" s="75" t="s">
        <v>370</v>
      </c>
      <c r="C9" s="136"/>
      <c r="D9" s="134"/>
      <c r="E9" s="76"/>
      <c r="F9" s="77"/>
      <c r="G9" s="76"/>
      <c r="H9" s="77"/>
      <c r="I9" s="236">
        <f>SUM(C9:H9)</f>
        <v>0</v>
      </c>
    </row>
    <row r="10" spans="1:14" s="237" customFormat="1" ht="14.1" customHeight="1" x14ac:dyDescent="0.25">
      <c r="A10" s="74">
        <v>5071</v>
      </c>
      <c r="B10" s="75" t="s">
        <v>371</v>
      </c>
      <c r="C10" s="157"/>
      <c r="D10" s="134"/>
      <c r="E10" s="76"/>
      <c r="F10" s="77"/>
      <c r="G10" s="76"/>
      <c r="H10" s="77"/>
      <c r="I10" s="236">
        <f t="shared" ref="I10:I14" si="0">SUM(C10:H10)</f>
        <v>0</v>
      </c>
    </row>
    <row r="11" spans="1:14" s="237" customFormat="1" ht="14.1" customHeight="1" x14ac:dyDescent="0.25">
      <c r="A11" s="74"/>
      <c r="B11" s="75" t="s">
        <v>373</v>
      </c>
      <c r="C11" s="136"/>
      <c r="D11" s="133"/>
      <c r="E11" s="76"/>
      <c r="F11" s="77"/>
      <c r="G11" s="76"/>
      <c r="H11" s="77"/>
      <c r="I11" s="236">
        <f t="shared" si="0"/>
        <v>0</v>
      </c>
    </row>
    <row r="12" spans="1:14" s="237" customFormat="1" ht="14.1" customHeight="1" x14ac:dyDescent="0.25">
      <c r="A12" s="74"/>
      <c r="B12" s="75" t="s">
        <v>374</v>
      </c>
      <c r="C12" s="157"/>
      <c r="D12" s="134"/>
      <c r="E12" s="76"/>
      <c r="F12" s="77"/>
      <c r="G12" s="76"/>
      <c r="H12" s="77"/>
      <c r="I12" s="236">
        <f t="shared" si="0"/>
        <v>0</v>
      </c>
    </row>
    <row r="13" spans="1:14" s="237" customFormat="1" ht="14.1" customHeight="1" x14ac:dyDescent="0.25">
      <c r="A13" s="74"/>
      <c r="B13" s="75"/>
      <c r="C13" s="157"/>
      <c r="D13" s="134"/>
      <c r="E13" s="76"/>
      <c r="F13" s="77"/>
      <c r="G13" s="76"/>
      <c r="H13" s="77"/>
      <c r="I13" s="236">
        <f t="shared" si="0"/>
        <v>0</v>
      </c>
    </row>
    <row r="14" spans="1:14" s="237" customFormat="1" ht="14.1" customHeight="1" x14ac:dyDescent="0.25">
      <c r="A14" s="74"/>
      <c r="B14" s="75"/>
      <c r="C14" s="157"/>
      <c r="D14" s="134"/>
      <c r="E14" s="76"/>
      <c r="F14" s="77"/>
      <c r="G14" s="76"/>
      <c r="H14" s="77"/>
      <c r="I14" s="236">
        <f t="shared" si="0"/>
        <v>0</v>
      </c>
      <c r="N14" s="238"/>
    </row>
    <row r="15" spans="1:14" s="237" customFormat="1" ht="14.4" customHeight="1" x14ac:dyDescent="0.25">
      <c r="B15" s="239" t="s">
        <v>70</v>
      </c>
      <c r="C15" s="240">
        <f t="shared" ref="C15:I15" si="1">SUM(C8:C14)</f>
        <v>0</v>
      </c>
      <c r="D15" s="241">
        <f t="shared" si="1"/>
        <v>0</v>
      </c>
      <c r="E15" s="241">
        <f t="shared" si="1"/>
        <v>0</v>
      </c>
      <c r="F15" s="242">
        <f t="shared" si="1"/>
        <v>0</v>
      </c>
      <c r="G15" s="241">
        <f t="shared" si="1"/>
        <v>0</v>
      </c>
      <c r="H15" s="242">
        <f t="shared" si="1"/>
        <v>0</v>
      </c>
      <c r="I15" s="236">
        <f t="shared" si="1"/>
        <v>0</v>
      </c>
      <c r="N15" s="238"/>
    </row>
    <row r="16" spans="1:14" s="235" customFormat="1" ht="15" customHeight="1" x14ac:dyDescent="0.25">
      <c r="A16" s="324" t="s">
        <v>69</v>
      </c>
      <c r="B16" s="325"/>
      <c r="C16" s="243"/>
      <c r="D16" s="243"/>
      <c r="E16" s="233"/>
      <c r="F16" s="233"/>
      <c r="G16" s="233"/>
      <c r="H16" s="233"/>
      <c r="I16" s="234"/>
      <c r="N16" s="244"/>
    </row>
    <row r="17" spans="1:16" s="237" customFormat="1" ht="14.1" customHeight="1" x14ac:dyDescent="0.25">
      <c r="A17" s="69">
        <v>6000</v>
      </c>
      <c r="B17" s="250" t="s">
        <v>117</v>
      </c>
      <c r="C17" s="251">
        <f>'Salaries-Fringe'!F14</f>
        <v>0</v>
      </c>
      <c r="D17" s="134"/>
      <c r="E17" s="76"/>
      <c r="F17" s="77"/>
      <c r="G17" s="76"/>
      <c r="H17" s="77"/>
      <c r="I17" s="156">
        <f>SUM(C17:H17)</f>
        <v>0</v>
      </c>
      <c r="N17" s="238"/>
      <c r="P17" s="238"/>
    </row>
    <row r="18" spans="1:16" s="237" customFormat="1" ht="14.1" customHeight="1" x14ac:dyDescent="0.25">
      <c r="A18" s="69">
        <v>6250</v>
      </c>
      <c r="B18" s="250" t="s">
        <v>362</v>
      </c>
      <c r="C18" s="251">
        <f>'Salaries-Fringe'!F27</f>
        <v>0</v>
      </c>
      <c r="D18" s="134"/>
      <c r="E18" s="76"/>
      <c r="F18" s="77"/>
      <c r="G18" s="76"/>
      <c r="H18" s="77"/>
      <c r="I18" s="156">
        <f t="shared" ref="I18:I41" si="2">SUM(C18:H18)</f>
        <v>0</v>
      </c>
      <c r="N18" s="238"/>
    </row>
    <row r="19" spans="1:16" s="237" customFormat="1" ht="14.1" customHeight="1" x14ac:dyDescent="0.25">
      <c r="A19" s="69">
        <v>6500</v>
      </c>
      <c r="B19" s="250" t="s">
        <v>118</v>
      </c>
      <c r="C19" s="251">
        <f>'Salaries-Fringe'!F39</f>
        <v>0</v>
      </c>
      <c r="D19" s="133"/>
      <c r="E19" s="76"/>
      <c r="F19" s="77"/>
      <c r="G19" s="76"/>
      <c r="H19" s="77"/>
      <c r="I19" s="156">
        <f t="shared" si="2"/>
        <v>0</v>
      </c>
      <c r="N19" s="238"/>
    </row>
    <row r="20" spans="1:16" s="237" customFormat="1" ht="14.1" customHeight="1" x14ac:dyDescent="0.25">
      <c r="A20" s="69">
        <v>6501</v>
      </c>
      <c r="B20" s="250" t="s">
        <v>121</v>
      </c>
      <c r="C20" s="251">
        <f>'Salaries-Fringe'!F52</f>
        <v>0</v>
      </c>
      <c r="D20" s="133"/>
      <c r="E20" s="76"/>
      <c r="F20" s="77"/>
      <c r="G20" s="76"/>
      <c r="H20" s="77"/>
      <c r="I20" s="156">
        <f t="shared" si="2"/>
        <v>0</v>
      </c>
      <c r="N20" s="238"/>
    </row>
    <row r="21" spans="1:16" s="237" customFormat="1" ht="14.1" customHeight="1" x14ac:dyDescent="0.25">
      <c r="A21" s="69">
        <v>6565</v>
      </c>
      <c r="B21" s="250" t="s">
        <v>363</v>
      </c>
      <c r="C21" s="251">
        <f>'Contracts-IDC'!E8</f>
        <v>0</v>
      </c>
      <c r="D21" s="133"/>
      <c r="E21" s="76"/>
      <c r="F21" s="77"/>
      <c r="G21" s="76"/>
      <c r="H21" s="77"/>
      <c r="I21" s="156">
        <f t="shared" si="2"/>
        <v>0</v>
      </c>
      <c r="N21" s="238"/>
    </row>
    <row r="22" spans="1:16" s="237" customFormat="1" ht="14.1" customHeight="1" x14ac:dyDescent="0.25">
      <c r="A22" s="69">
        <v>6675</v>
      </c>
      <c r="B22" s="250" t="s">
        <v>119</v>
      </c>
      <c r="C22" s="251">
        <f>'Contracts-IDC'!E15</f>
        <v>0</v>
      </c>
      <c r="D22" s="133"/>
      <c r="E22" s="76"/>
      <c r="F22" s="77"/>
      <c r="G22" s="76"/>
      <c r="H22" s="77"/>
      <c r="I22" s="156">
        <f t="shared" si="2"/>
        <v>0</v>
      </c>
      <c r="N22" s="238"/>
    </row>
    <row r="23" spans="1:16" s="237" customFormat="1" ht="14.1" customHeight="1" x14ac:dyDescent="0.25">
      <c r="A23" s="69">
        <f>'Other Line Items'!A4</f>
        <v>6561</v>
      </c>
      <c r="B23" s="250" t="str">
        <f>'Other Line Items'!B4</f>
        <v>Computer Supplies Support</v>
      </c>
      <c r="C23" s="251">
        <f>'Other Line Items'!D9</f>
        <v>0</v>
      </c>
      <c r="D23" s="133"/>
      <c r="E23" s="76"/>
      <c r="F23" s="77"/>
      <c r="G23" s="76"/>
      <c r="H23" s="77"/>
      <c r="I23" s="156">
        <f t="shared" si="2"/>
        <v>0</v>
      </c>
      <c r="N23" s="238"/>
    </row>
    <row r="24" spans="1:16" s="237" customFormat="1" ht="14.1" customHeight="1" x14ac:dyDescent="0.25">
      <c r="A24" s="69">
        <f>'Other Line Items'!A11</f>
        <v>6605</v>
      </c>
      <c r="B24" s="250" t="str">
        <f>'Other Line Items'!B11</f>
        <v>Equipment &lt; $5,000</v>
      </c>
      <c r="C24" s="251">
        <f>'Other Line Items'!D15</f>
        <v>0</v>
      </c>
      <c r="D24" s="133"/>
      <c r="E24" s="76"/>
      <c r="F24" s="77"/>
      <c r="G24" s="76"/>
      <c r="H24" s="77"/>
      <c r="I24" s="156">
        <f t="shared" si="2"/>
        <v>0</v>
      </c>
      <c r="N24" s="238"/>
    </row>
    <row r="25" spans="1:16" s="237" customFormat="1" ht="14.1" customHeight="1" x14ac:dyDescent="0.25">
      <c r="A25" s="69">
        <f>'Other Line Items'!A17</f>
        <v>6680</v>
      </c>
      <c r="B25" s="250" t="str">
        <f>'Other Line Items'!B17</f>
        <v>Misc</v>
      </c>
      <c r="C25" s="251">
        <f>'Other Line Items'!D22</f>
        <v>0</v>
      </c>
      <c r="D25" s="133"/>
      <c r="E25" s="76"/>
      <c r="F25" s="77"/>
      <c r="G25" s="76"/>
      <c r="H25" s="77"/>
      <c r="I25" s="156">
        <f t="shared" si="2"/>
        <v>0</v>
      </c>
      <c r="N25" s="238"/>
    </row>
    <row r="26" spans="1:16" s="237" customFormat="1" ht="14.1" customHeight="1" x14ac:dyDescent="0.25">
      <c r="A26" s="69">
        <f>'Other Line Items'!A24</f>
        <v>6705</v>
      </c>
      <c r="B26" s="250" t="str">
        <f>'Other Line Items'!B24</f>
        <v>Supplies &amp; Material</v>
      </c>
      <c r="C26" s="251">
        <f>'Other Line Items'!D29</f>
        <v>0</v>
      </c>
      <c r="D26" s="133"/>
      <c r="E26" s="76"/>
      <c r="F26" s="77"/>
      <c r="G26" s="76"/>
      <c r="H26" s="77"/>
      <c r="I26" s="156">
        <f t="shared" si="2"/>
        <v>0</v>
      </c>
      <c r="N26" s="238"/>
    </row>
    <row r="27" spans="1:16" s="237" customFormat="1" ht="14.1" customHeight="1" x14ac:dyDescent="0.25">
      <c r="A27" s="69">
        <f>'Other Line Items'!A31</f>
        <v>6730</v>
      </c>
      <c r="B27" s="250" t="str">
        <f>'Other Line Items'!B31</f>
        <v>Travel</v>
      </c>
      <c r="C27" s="251">
        <f>'Other Line Items'!D35</f>
        <v>0</v>
      </c>
      <c r="D27" s="133"/>
      <c r="E27" s="76"/>
      <c r="F27" s="77"/>
      <c r="G27" s="76"/>
      <c r="H27" s="77"/>
      <c r="I27" s="156">
        <f t="shared" si="2"/>
        <v>0</v>
      </c>
    </row>
    <row r="28" spans="1:16" s="237" customFormat="1" ht="14.1" customHeight="1" x14ac:dyDescent="0.25">
      <c r="A28" s="252">
        <f>'Other Line Items'!A37</f>
        <v>6740</v>
      </c>
      <c r="B28" s="253" t="str">
        <f>'Other Line Items'!B37</f>
        <v>Training/Education</v>
      </c>
      <c r="C28" s="251">
        <f>'Other Line Items'!D42</f>
        <v>0</v>
      </c>
      <c r="D28" s="133"/>
      <c r="E28" s="76"/>
      <c r="F28" s="77"/>
      <c r="G28" s="76"/>
      <c r="H28" s="77"/>
      <c r="I28" s="156">
        <f t="shared" si="2"/>
        <v>0</v>
      </c>
    </row>
    <row r="29" spans="1:16" s="237" customFormat="1" ht="14.1" customHeight="1" x14ac:dyDescent="0.25">
      <c r="A29" s="69">
        <f>'Other Line Items'!A44</f>
        <v>6800</v>
      </c>
      <c r="B29" s="250" t="str">
        <f>'Other Line Items'!B44</f>
        <v>Vehicle/Gas</v>
      </c>
      <c r="C29" s="251">
        <f>'Other Line Items'!D49</f>
        <v>0</v>
      </c>
      <c r="D29" s="76"/>
      <c r="E29" s="76"/>
      <c r="F29" s="77"/>
      <c r="G29" s="76"/>
      <c r="H29" s="77"/>
      <c r="I29" s="156">
        <f t="shared" si="2"/>
        <v>0</v>
      </c>
    </row>
    <row r="30" spans="1:16" s="237" customFormat="1" ht="14.1" customHeight="1" x14ac:dyDescent="0.25">
      <c r="A30" s="69">
        <f>'Other Line Items'!A51</f>
        <v>0</v>
      </c>
      <c r="B30" s="254">
        <f>'Other Line Items'!B51:C51</f>
        <v>0</v>
      </c>
      <c r="C30" s="251">
        <f>'Other Line Items'!D55</f>
        <v>0</v>
      </c>
      <c r="D30" s="76"/>
      <c r="E30" s="76"/>
      <c r="F30" s="77"/>
      <c r="G30" s="76"/>
      <c r="H30" s="77"/>
      <c r="I30" s="156">
        <f t="shared" si="2"/>
        <v>0</v>
      </c>
    </row>
    <row r="31" spans="1:16" s="237" customFormat="1" ht="14.1" customHeight="1" x14ac:dyDescent="0.25">
      <c r="A31" s="69">
        <f>'Other Line Items'!A57</f>
        <v>0</v>
      </c>
      <c r="B31" s="254">
        <f>'Other Line Items'!B57:C57</f>
        <v>0</v>
      </c>
      <c r="C31" s="251">
        <f>'Other Line Items'!D62</f>
        <v>0</v>
      </c>
      <c r="D31" s="76"/>
      <c r="E31" s="76"/>
      <c r="F31" s="77"/>
      <c r="G31" s="76"/>
      <c r="H31" s="77"/>
      <c r="I31" s="156">
        <f t="shared" si="2"/>
        <v>0</v>
      </c>
    </row>
    <row r="32" spans="1:16" s="237" customFormat="1" ht="14.1" customHeight="1" x14ac:dyDescent="0.25">
      <c r="A32" s="69">
        <f>'Other Line Items'!A64</f>
        <v>0</v>
      </c>
      <c r="B32" s="254">
        <f>'Other Line Items'!B64:C64</f>
        <v>0</v>
      </c>
      <c r="C32" s="251">
        <f>'Other Line Items'!D69</f>
        <v>0</v>
      </c>
      <c r="D32" s="76"/>
      <c r="E32" s="76"/>
      <c r="F32" s="77"/>
      <c r="G32" s="76"/>
      <c r="H32" s="77"/>
      <c r="I32" s="156">
        <f t="shared" si="2"/>
        <v>0</v>
      </c>
    </row>
    <row r="33" spans="1:12" s="237" customFormat="1" ht="14.1" customHeight="1" x14ac:dyDescent="0.25">
      <c r="A33" s="69">
        <f>'Other Line Items'!A71</f>
        <v>0</v>
      </c>
      <c r="B33" s="254">
        <f>'Other Line Items'!B71:C71</f>
        <v>0</v>
      </c>
      <c r="C33" s="251">
        <f>'Other Line Items'!D76</f>
        <v>0</v>
      </c>
      <c r="D33" s="76"/>
      <c r="E33" s="76"/>
      <c r="F33" s="77"/>
      <c r="G33" s="76"/>
      <c r="H33" s="77"/>
      <c r="I33" s="156">
        <f t="shared" si="2"/>
        <v>0</v>
      </c>
    </row>
    <row r="34" spans="1:12" s="237" customFormat="1" ht="14.1" customHeight="1" x14ac:dyDescent="0.25">
      <c r="A34" s="69">
        <f>'Other Line Items'!A78</f>
        <v>0</v>
      </c>
      <c r="B34" s="254">
        <f>'Other Line Items'!B78:C78</f>
        <v>0</v>
      </c>
      <c r="C34" s="251">
        <f>'Other Line Items'!D83</f>
        <v>0</v>
      </c>
      <c r="D34" s="76"/>
      <c r="E34" s="76"/>
      <c r="F34" s="77"/>
      <c r="G34" s="76"/>
      <c r="H34" s="77"/>
      <c r="I34" s="156">
        <f t="shared" si="2"/>
        <v>0</v>
      </c>
    </row>
    <row r="35" spans="1:12" s="237" customFormat="1" ht="14.1" customHeight="1" x14ac:dyDescent="0.25">
      <c r="A35" s="69">
        <f>'Other Line Items'!A86</f>
        <v>0</v>
      </c>
      <c r="B35" s="254">
        <f>'Other Line Items'!B86</f>
        <v>0</v>
      </c>
      <c r="C35" s="251">
        <f>'Other Line Items'!D91</f>
        <v>0</v>
      </c>
      <c r="D35" s="76"/>
      <c r="E35" s="76"/>
      <c r="F35" s="77"/>
      <c r="G35" s="76"/>
      <c r="H35" s="77"/>
      <c r="I35" s="156">
        <f t="shared" si="2"/>
        <v>0</v>
      </c>
    </row>
    <row r="36" spans="1:12" s="237" customFormat="1" ht="14.1" customHeight="1" x14ac:dyDescent="0.25">
      <c r="A36" s="69">
        <f>'Other Line Items'!A93</f>
        <v>0</v>
      </c>
      <c r="B36" s="254">
        <f>'Other Line Items'!B93</f>
        <v>0</v>
      </c>
      <c r="C36" s="251">
        <f>'Other Line Items'!D98</f>
        <v>0</v>
      </c>
      <c r="D36" s="76"/>
      <c r="E36" s="76"/>
      <c r="F36" s="77"/>
      <c r="G36" s="76"/>
      <c r="H36" s="77"/>
      <c r="I36" s="156">
        <f t="shared" si="2"/>
        <v>0</v>
      </c>
    </row>
    <row r="37" spans="1:12" s="237" customFormat="1" ht="14.1" customHeight="1" x14ac:dyDescent="0.25">
      <c r="A37" s="69">
        <f>'Other Line Items'!A100</f>
        <v>0</v>
      </c>
      <c r="B37" s="254">
        <f>'Other Line Items'!B100</f>
        <v>0</v>
      </c>
      <c r="C37" s="251">
        <f>'Other Line Items'!D105</f>
        <v>0</v>
      </c>
      <c r="D37" s="76"/>
      <c r="E37" s="76"/>
      <c r="F37" s="77"/>
      <c r="G37" s="76"/>
      <c r="H37" s="77"/>
      <c r="I37" s="156">
        <f t="shared" si="2"/>
        <v>0</v>
      </c>
    </row>
    <row r="38" spans="1:12" s="237" customFormat="1" ht="14.1" customHeight="1" x14ac:dyDescent="0.25">
      <c r="A38" s="74"/>
      <c r="B38" s="75"/>
      <c r="C38" s="155"/>
      <c r="D38" s="76"/>
      <c r="E38" s="76"/>
      <c r="F38" s="77"/>
      <c r="G38" s="76"/>
      <c r="H38" s="77"/>
      <c r="I38" s="156">
        <f t="shared" si="2"/>
        <v>0</v>
      </c>
    </row>
    <row r="39" spans="1:12" s="237" customFormat="1" ht="14.1" customHeight="1" x14ac:dyDescent="0.25">
      <c r="A39" s="74"/>
      <c r="B39" s="75"/>
      <c r="C39" s="155"/>
      <c r="D39" s="76"/>
      <c r="E39" s="76"/>
      <c r="F39" s="77"/>
      <c r="G39" s="76"/>
      <c r="H39" s="77"/>
      <c r="I39" s="156">
        <f t="shared" si="2"/>
        <v>0</v>
      </c>
    </row>
    <row r="40" spans="1:12" s="237" customFormat="1" ht="14.1" customHeight="1" x14ac:dyDescent="0.25">
      <c r="A40" s="74"/>
      <c r="B40" s="75"/>
      <c r="C40" s="155"/>
      <c r="D40" s="76"/>
      <c r="E40" s="76"/>
      <c r="F40" s="77"/>
      <c r="G40" s="76"/>
      <c r="H40" s="77"/>
      <c r="I40" s="156">
        <f t="shared" si="2"/>
        <v>0</v>
      </c>
    </row>
    <row r="41" spans="1:12" s="237" customFormat="1" ht="14.1" customHeight="1" x14ac:dyDescent="0.25">
      <c r="A41" s="74"/>
      <c r="B41" s="147"/>
      <c r="C41" s="76"/>
      <c r="D41" s="76"/>
      <c r="E41" s="76"/>
      <c r="F41" s="77"/>
      <c r="G41" s="76"/>
      <c r="H41" s="77"/>
      <c r="I41" s="156">
        <f t="shared" si="2"/>
        <v>0</v>
      </c>
    </row>
    <row r="42" spans="1:12" s="237" customFormat="1" ht="6.75" customHeight="1" x14ac:dyDescent="0.25">
      <c r="A42" s="74"/>
      <c r="B42" s="75"/>
      <c r="C42" s="76"/>
      <c r="D42" s="76"/>
      <c r="E42" s="76"/>
      <c r="F42" s="77"/>
      <c r="G42" s="76"/>
      <c r="H42" s="77"/>
      <c r="I42" s="241">
        <f t="shared" ref="I42" si="3">SUM(C42:H42)</f>
        <v>0</v>
      </c>
    </row>
    <row r="43" spans="1:12" s="237" customFormat="1" ht="14.1" customHeight="1" x14ac:dyDescent="0.25">
      <c r="A43" s="245"/>
      <c r="B43" s="246" t="s">
        <v>67</v>
      </c>
      <c r="C43" s="257">
        <f>SUM(C17:C42)</f>
        <v>0</v>
      </c>
      <c r="D43" s="255">
        <f t="shared" ref="D43:I43" si="4">SUM(D17:D42)</f>
        <v>0</v>
      </c>
      <c r="E43" s="255">
        <f t="shared" si="4"/>
        <v>0</v>
      </c>
      <c r="F43" s="255">
        <f t="shared" si="4"/>
        <v>0</v>
      </c>
      <c r="G43" s="255">
        <f t="shared" si="4"/>
        <v>0</v>
      </c>
      <c r="H43" s="255">
        <f t="shared" si="4"/>
        <v>0</v>
      </c>
      <c r="I43" s="255">
        <f t="shared" si="4"/>
        <v>0</v>
      </c>
      <c r="K43" s="256">
        <f>SUM(C43:H43)</f>
        <v>0</v>
      </c>
      <c r="L43" s="237" t="s">
        <v>375</v>
      </c>
    </row>
    <row r="44" spans="1:12" s="237" customFormat="1" ht="14.1" customHeight="1" x14ac:dyDescent="0.25">
      <c r="A44" s="74">
        <v>6999</v>
      </c>
      <c r="B44" s="247" t="s">
        <v>369</v>
      </c>
      <c r="C44" s="258">
        <f>'Contracts-IDC'!E21</f>
        <v>0</v>
      </c>
      <c r="D44" s="76"/>
      <c r="E44" s="76"/>
      <c r="F44" s="77"/>
      <c r="G44" s="76"/>
      <c r="H44" s="77"/>
      <c r="I44" s="236">
        <f>SUM(C44:H44)</f>
        <v>0</v>
      </c>
    </row>
    <row r="45" spans="1:12" s="237" customFormat="1" ht="14.1" customHeight="1" x14ac:dyDescent="0.25">
      <c r="B45" s="239" t="s">
        <v>71</v>
      </c>
      <c r="C45" s="257">
        <f t="shared" ref="C45:I45" si="5">SUM(C43+C44)</f>
        <v>0</v>
      </c>
      <c r="D45" s="255">
        <f t="shared" si="5"/>
        <v>0</v>
      </c>
      <c r="E45" s="255">
        <f t="shared" si="5"/>
        <v>0</v>
      </c>
      <c r="F45" s="255">
        <f t="shared" si="5"/>
        <v>0</v>
      </c>
      <c r="G45" s="255">
        <f t="shared" si="5"/>
        <v>0</v>
      </c>
      <c r="H45" s="255">
        <f t="shared" si="5"/>
        <v>0</v>
      </c>
      <c r="I45" s="255">
        <f t="shared" si="5"/>
        <v>0</v>
      </c>
    </row>
    <row r="46" spans="1:12" s="232" customFormat="1" ht="8.1" customHeight="1" x14ac:dyDescent="0.25">
      <c r="J46" s="237"/>
    </row>
    <row r="47" spans="1:12" s="249" customFormat="1" ht="27" customHeight="1" x14ac:dyDescent="0.25">
      <c r="A47" s="248" t="s">
        <v>66</v>
      </c>
      <c r="B47" s="326" t="s">
        <v>116</v>
      </c>
      <c r="C47" s="326"/>
      <c r="D47" s="326"/>
      <c r="E47" s="326"/>
      <c r="F47" s="326"/>
      <c r="G47" s="326"/>
      <c r="H47" s="326"/>
      <c r="I47" s="326"/>
      <c r="J47" s="232"/>
    </row>
    <row r="48" spans="1:12" s="232" customFormat="1" ht="12" x14ac:dyDescent="0.25">
      <c r="J48" s="249"/>
    </row>
    <row r="49" s="232" customFormat="1" ht="12" x14ac:dyDescent="0.25"/>
    <row r="50" s="232" customFormat="1" ht="12" x14ac:dyDescent="0.25"/>
    <row r="51" s="232" customFormat="1" ht="12" x14ac:dyDescent="0.25"/>
    <row r="52" s="232" customFormat="1" ht="12" x14ac:dyDescent="0.25"/>
    <row r="53" s="232" customFormat="1" ht="12" x14ac:dyDescent="0.25"/>
    <row r="54" s="232" customFormat="1" ht="12" x14ac:dyDescent="0.25"/>
    <row r="55" s="232" customFormat="1" ht="12" x14ac:dyDescent="0.25"/>
    <row r="56" s="232" customFormat="1" ht="12" x14ac:dyDescent="0.25"/>
    <row r="57" s="232" customFormat="1" ht="12" x14ac:dyDescent="0.25"/>
    <row r="58" s="232" customFormat="1" ht="12" x14ac:dyDescent="0.25"/>
    <row r="59" s="232" customFormat="1" ht="12" x14ac:dyDescent="0.25"/>
    <row r="60" s="232" customFormat="1" ht="12" x14ac:dyDescent="0.25"/>
    <row r="61" s="232" customFormat="1" ht="12" x14ac:dyDescent="0.25"/>
    <row r="62" s="232" customFormat="1" ht="12" x14ac:dyDescent="0.25"/>
    <row r="63" s="232" customFormat="1" ht="12" x14ac:dyDescent="0.25"/>
    <row r="64" s="232" customFormat="1" ht="12" x14ac:dyDescent="0.25"/>
    <row r="65" s="232" customFormat="1" ht="12" x14ac:dyDescent="0.25"/>
    <row r="66" s="232" customFormat="1" ht="12" x14ac:dyDescent="0.25"/>
    <row r="67" s="232" customFormat="1" ht="12" x14ac:dyDescent="0.25"/>
    <row r="68" s="232" customFormat="1" ht="12" x14ac:dyDescent="0.25"/>
    <row r="69" s="232" customFormat="1" ht="12" x14ac:dyDescent="0.25"/>
    <row r="70" s="232" customFormat="1" ht="12" x14ac:dyDescent="0.25"/>
    <row r="71" s="232" customFormat="1" ht="12" x14ac:dyDescent="0.25"/>
    <row r="72" s="232" customFormat="1" ht="12" x14ac:dyDescent="0.25"/>
    <row r="73" s="232" customFormat="1" ht="12" x14ac:dyDescent="0.25"/>
    <row r="74" s="232" customFormat="1" ht="12" x14ac:dyDescent="0.25"/>
    <row r="75" s="232" customFormat="1" ht="12" x14ac:dyDescent="0.25"/>
    <row r="76" s="232" customFormat="1" ht="12" x14ac:dyDescent="0.25"/>
    <row r="77" s="232" customFormat="1" ht="12" x14ac:dyDescent="0.25"/>
    <row r="78" s="232" customFormat="1" ht="12" x14ac:dyDescent="0.25"/>
    <row r="79" s="232" customFormat="1" ht="12" x14ac:dyDescent="0.25"/>
    <row r="80" s="232" customFormat="1" ht="12" x14ac:dyDescent="0.25"/>
    <row r="81" s="232" customFormat="1" ht="12" x14ac:dyDescent="0.25"/>
    <row r="82" s="232" customFormat="1" ht="12" x14ac:dyDescent="0.25"/>
    <row r="83" s="232" customFormat="1" ht="12" x14ac:dyDescent="0.25"/>
    <row r="84" s="232" customFormat="1" ht="12" x14ac:dyDescent="0.25"/>
    <row r="85" s="232" customFormat="1" ht="12" x14ac:dyDescent="0.25"/>
    <row r="86" s="232" customFormat="1" ht="12" x14ac:dyDescent="0.25"/>
    <row r="87" s="232" customFormat="1" ht="12" x14ac:dyDescent="0.25"/>
    <row r="88" s="232" customFormat="1" ht="12" x14ac:dyDescent="0.25"/>
    <row r="89" s="232" customFormat="1" ht="12" x14ac:dyDescent="0.25"/>
    <row r="90" s="232" customFormat="1" ht="12" x14ac:dyDescent="0.25"/>
    <row r="91" s="232" customFormat="1" ht="12" x14ac:dyDescent="0.25"/>
    <row r="92" s="232" customFormat="1" ht="12" x14ac:dyDescent="0.25"/>
    <row r="93" s="232" customFormat="1" ht="12" x14ac:dyDescent="0.25"/>
    <row r="94" s="232" customFormat="1" ht="12" x14ac:dyDescent="0.25"/>
    <row r="95" s="232" customFormat="1" ht="12" x14ac:dyDescent="0.25"/>
    <row r="96" s="232" customFormat="1" ht="12" x14ac:dyDescent="0.25"/>
    <row r="97" s="232" customFormat="1" ht="12" x14ac:dyDescent="0.25"/>
    <row r="98" s="232" customFormat="1" ht="12" x14ac:dyDescent="0.25"/>
    <row r="99" s="232" customFormat="1" ht="12" x14ac:dyDescent="0.25"/>
    <row r="100" s="232" customFormat="1" ht="12" x14ac:dyDescent="0.25"/>
    <row r="101" s="232" customFormat="1" ht="12" x14ac:dyDescent="0.25"/>
    <row r="102" s="232" customFormat="1" ht="12" x14ac:dyDescent="0.25"/>
    <row r="103" s="232" customFormat="1" ht="12" x14ac:dyDescent="0.25"/>
    <row r="104" s="232" customFormat="1" ht="12" x14ac:dyDescent="0.25"/>
    <row r="105" s="232" customFormat="1" ht="12" x14ac:dyDescent="0.25"/>
    <row r="106" s="232" customFormat="1" ht="12" x14ac:dyDescent="0.25"/>
    <row r="107" s="232" customFormat="1" ht="12" x14ac:dyDescent="0.25"/>
    <row r="108" s="232" customFormat="1" ht="12" x14ac:dyDescent="0.25"/>
    <row r="109" s="232" customFormat="1" ht="12" x14ac:dyDescent="0.25"/>
    <row r="110" s="232" customFormat="1" ht="12" x14ac:dyDescent="0.25"/>
    <row r="111" s="232" customFormat="1" ht="12" x14ac:dyDescent="0.25"/>
    <row r="112" s="232" customFormat="1" ht="12" x14ac:dyDescent="0.25"/>
    <row r="113" s="232" customFormat="1" ht="12" x14ac:dyDescent="0.25"/>
    <row r="114" s="232" customFormat="1" ht="12" x14ac:dyDescent="0.25"/>
    <row r="115" s="232" customFormat="1" ht="12" x14ac:dyDescent="0.25"/>
    <row r="116" s="232" customFormat="1" ht="12" x14ac:dyDescent="0.25"/>
    <row r="117" s="232" customFormat="1" ht="12" x14ac:dyDescent="0.25"/>
    <row r="118" s="232" customFormat="1" ht="12" x14ac:dyDescent="0.25"/>
    <row r="119" s="232" customFormat="1" ht="12" x14ac:dyDescent="0.25"/>
    <row r="120" s="232" customFormat="1" ht="12" x14ac:dyDescent="0.25"/>
    <row r="121" s="232" customFormat="1" ht="12" x14ac:dyDescent="0.25"/>
    <row r="122" s="232" customFormat="1" ht="12" x14ac:dyDescent="0.25"/>
    <row r="123" s="232" customFormat="1" ht="12" x14ac:dyDescent="0.25"/>
    <row r="124" s="232" customFormat="1" ht="12" x14ac:dyDescent="0.25"/>
    <row r="125" s="232" customFormat="1" ht="12" x14ac:dyDescent="0.25"/>
    <row r="126" s="232" customFormat="1" ht="12" x14ac:dyDescent="0.25"/>
    <row r="127" s="232" customFormat="1" ht="12" x14ac:dyDescent="0.25"/>
    <row r="128" s="232" customFormat="1" ht="12" x14ac:dyDescent="0.25"/>
    <row r="129" s="232" customFormat="1" ht="12" x14ac:dyDescent="0.25"/>
    <row r="130" s="232" customFormat="1" ht="12" x14ac:dyDescent="0.25"/>
    <row r="131" s="232" customFormat="1" ht="12" x14ac:dyDescent="0.25"/>
    <row r="132" s="232" customFormat="1" ht="12" x14ac:dyDescent="0.25"/>
    <row r="133" s="232" customFormat="1" ht="12" x14ac:dyDescent="0.25"/>
    <row r="134" s="232" customFormat="1" ht="12" x14ac:dyDescent="0.25"/>
    <row r="135" s="232" customFormat="1" ht="12" x14ac:dyDescent="0.25"/>
    <row r="136" s="232" customFormat="1" ht="12" x14ac:dyDescent="0.25"/>
    <row r="137" s="232" customFormat="1" ht="12" x14ac:dyDescent="0.25"/>
    <row r="138" s="232" customFormat="1" ht="12" x14ac:dyDescent="0.25"/>
    <row r="139" s="232" customFormat="1" ht="12" x14ac:dyDescent="0.25"/>
    <row r="140" s="232" customFormat="1" ht="12" x14ac:dyDescent="0.25"/>
    <row r="141" s="232" customFormat="1" ht="12" x14ac:dyDescent="0.25"/>
    <row r="142" s="232" customFormat="1" ht="12" x14ac:dyDescent="0.25"/>
    <row r="143" s="232" customFormat="1" ht="12" x14ac:dyDescent="0.25"/>
    <row r="144" s="232" customFormat="1" ht="12" x14ac:dyDescent="0.25"/>
    <row r="145" s="232" customFormat="1" ht="12" x14ac:dyDescent="0.25"/>
    <row r="146" s="232" customFormat="1" ht="12" x14ac:dyDescent="0.25"/>
    <row r="147" s="232" customFormat="1" ht="12" x14ac:dyDescent="0.25"/>
    <row r="148" s="232" customFormat="1" ht="12" x14ac:dyDescent="0.25"/>
    <row r="149" s="232" customFormat="1" ht="12" x14ac:dyDescent="0.25"/>
    <row r="150" s="232" customFormat="1" ht="12" x14ac:dyDescent="0.25"/>
    <row r="151" s="232" customFormat="1" ht="12" x14ac:dyDescent="0.25"/>
    <row r="152" s="232" customFormat="1" ht="12" x14ac:dyDescent="0.25"/>
    <row r="153" s="232" customFormat="1" ht="12" x14ac:dyDescent="0.25"/>
    <row r="154" s="232" customFormat="1" ht="12" x14ac:dyDescent="0.25"/>
    <row r="155" s="232" customFormat="1" ht="12" x14ac:dyDescent="0.25"/>
    <row r="156" s="232" customFormat="1" ht="12" x14ac:dyDescent="0.25"/>
    <row r="157" s="232" customFormat="1" ht="12" x14ac:dyDescent="0.25"/>
    <row r="158" s="232" customFormat="1" ht="12" x14ac:dyDescent="0.25"/>
    <row r="159" s="232" customFormat="1" ht="12" x14ac:dyDescent="0.25"/>
    <row r="160" s="232" customFormat="1" ht="12" x14ac:dyDescent="0.25"/>
    <row r="161" spans="10:10" s="232" customFormat="1" ht="12" x14ac:dyDescent="0.25"/>
    <row r="162" spans="10:10" s="232" customFormat="1" ht="12" x14ac:dyDescent="0.25"/>
    <row r="163" spans="10:10" s="232" customFormat="1" ht="12" x14ac:dyDescent="0.25"/>
    <row r="164" spans="10:10" s="232" customFormat="1" ht="12" x14ac:dyDescent="0.25"/>
    <row r="165" spans="10:10" s="232" customFormat="1" ht="12" x14ac:dyDescent="0.25"/>
    <row r="166" spans="10:10" s="232" customFormat="1" ht="12" x14ac:dyDescent="0.25"/>
    <row r="167" spans="10:10" s="232" customFormat="1" ht="12" x14ac:dyDescent="0.25"/>
    <row r="168" spans="10:10" s="232" customFormat="1" ht="12" x14ac:dyDescent="0.25"/>
    <row r="169" spans="10:10" s="232" customFormat="1" ht="12" x14ac:dyDescent="0.25"/>
    <row r="170" spans="10:10" s="232" customFormat="1" ht="12" x14ac:dyDescent="0.25"/>
    <row r="171" spans="10:10" s="232" customFormat="1" ht="12" x14ac:dyDescent="0.25"/>
    <row r="172" spans="10:10" s="232" customFormat="1" ht="12" x14ac:dyDescent="0.25"/>
    <row r="173" spans="10:10" s="232" customFormat="1" ht="12" x14ac:dyDescent="0.25"/>
    <row r="174" spans="10:10" s="232" customFormat="1" ht="12" x14ac:dyDescent="0.25"/>
    <row r="175" spans="10:10" x14ac:dyDescent="0.25">
      <c r="J175" s="232"/>
    </row>
  </sheetData>
  <sheetProtection algorithmName="SHA-512" hashValue="wl63ztyiLaXY0TBwR7q1t2ciP1RY+enXCCBPxDt7EqFxAKdqgVtExo+t826QkUhfeTwmfFuAI1dWkMWtn7cHJA==" saltValue="ApFdKNTemTm7KzFLtBlJTQ==" spinCount="100000" sheet="1" objects="1" scenarios="1"/>
  <mergeCells count="15">
    <mergeCell ref="E2:I2"/>
    <mergeCell ref="A4:B4"/>
    <mergeCell ref="A5:B5"/>
    <mergeCell ref="C5:C6"/>
    <mergeCell ref="D5:D6"/>
    <mergeCell ref="A1:C2"/>
    <mergeCell ref="A3:B3"/>
    <mergeCell ref="A7:B7"/>
    <mergeCell ref="A16:B16"/>
    <mergeCell ref="B47:I47"/>
    <mergeCell ref="E5:E6"/>
    <mergeCell ref="F5:F6"/>
    <mergeCell ref="G5:G6"/>
    <mergeCell ref="H5:H6"/>
    <mergeCell ref="I5:I6"/>
  </mergeCells>
  <dataValidations count="1">
    <dataValidation type="list" showInputMessage="1" showErrorMessage="1" prompt="Please identify the funding source of this column by choosing the appropriate name for the drop-down list" sqref="C3:H3">
      <formula1>FundingSources</formula1>
    </dataValidation>
  </dataValidations>
  <pageMargins left="0.5" right="0.7" top="0.5" bottom="0.5" header="0.3" footer="0.3"/>
  <pageSetup scale="95" orientation="landscape" horizontalDpi="4294967293" verticalDpi="4294967293" r:id="rId1"/>
  <headerFooter>
    <oddFooter>&amp;L&amp;Z&amp;F</oddFooter>
  </headerFooter>
  <ignoredErrors>
    <ignoredError sqref="C44 C17:C20 B30:B34 C30:C34 A30:A34 C21:C22 A23:C29 A35:C37 I17:I46 K4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57"/>
  <sheetViews>
    <sheetView showGridLines="0" topLeftCell="A43" zoomScale="115" zoomScaleNormal="115" workbookViewId="0">
      <selection activeCell="F50" sqref="F50"/>
    </sheetView>
  </sheetViews>
  <sheetFormatPr defaultColWidth="9.109375" defaultRowHeight="13.2" x14ac:dyDescent="0.25"/>
  <cols>
    <col min="1" max="1" width="5.33203125" style="12" customWidth="1"/>
    <col min="2" max="2" width="33.33203125" style="12" customWidth="1"/>
    <col min="3" max="4" width="11.44140625" style="12" customWidth="1"/>
    <col min="5" max="5" width="7.6640625" style="12" customWidth="1"/>
    <col min="6" max="6" width="12.6640625" style="12" customWidth="1"/>
    <col min="7" max="7" width="15.44140625" style="12" customWidth="1"/>
    <col min="8" max="8" width="9.109375" style="12"/>
    <col min="9" max="9" width="10.44140625" style="12" bestFit="1" customWidth="1"/>
    <col min="10" max="10" width="11" style="12" bestFit="1" customWidth="1"/>
    <col min="11" max="11" width="9.109375" style="12"/>
    <col min="12" max="12" width="23.33203125" style="12" bestFit="1" customWidth="1"/>
    <col min="13" max="16384" width="9.109375" style="12"/>
  </cols>
  <sheetData>
    <row r="1" spans="1:10" s="15" customFormat="1" ht="12.9" customHeight="1" x14ac:dyDescent="0.25">
      <c r="A1" s="270" t="s">
        <v>105</v>
      </c>
      <c r="B1" s="270"/>
      <c r="C1" s="270"/>
      <c r="D1" s="270"/>
      <c r="E1" s="60"/>
      <c r="F1" s="60"/>
      <c r="G1" s="61" t="s">
        <v>84</v>
      </c>
      <c r="H1" s="60"/>
      <c r="I1" s="60"/>
    </row>
    <row r="2" spans="1:10" s="15" customFormat="1" ht="26.1" customHeight="1" x14ac:dyDescent="0.25">
      <c r="A2" s="270"/>
      <c r="B2" s="270"/>
      <c r="C2" s="270"/>
      <c r="D2" s="270"/>
      <c r="E2" s="350"/>
      <c r="F2" s="350"/>
      <c r="G2" s="350"/>
      <c r="H2" s="60"/>
      <c r="I2" s="60"/>
    </row>
    <row r="3" spans="1:10" ht="15" customHeight="1" x14ac:dyDescent="0.25"/>
    <row r="4" spans="1:10" s="30" customFormat="1" ht="17.100000000000001" customHeight="1" x14ac:dyDescent="0.25">
      <c r="A4" s="79">
        <v>6000</v>
      </c>
      <c r="B4" s="351" t="s">
        <v>75</v>
      </c>
      <c r="C4" s="351"/>
      <c r="D4" s="351"/>
      <c r="E4" s="351"/>
      <c r="F4" s="351"/>
      <c r="G4" s="351"/>
    </row>
    <row r="5" spans="1:10" s="80" customFormat="1" ht="26.1" customHeight="1" x14ac:dyDescent="0.25">
      <c r="B5" s="41" t="s">
        <v>77</v>
      </c>
      <c r="C5" s="41" t="s">
        <v>72</v>
      </c>
      <c r="D5" s="81" t="s">
        <v>74</v>
      </c>
      <c r="E5" s="41" t="s">
        <v>73</v>
      </c>
      <c r="F5" s="41" t="s">
        <v>15</v>
      </c>
      <c r="G5" s="41" t="s">
        <v>76</v>
      </c>
      <c r="J5" s="193"/>
    </row>
    <row r="6" spans="1:10" s="85" customFormat="1" ht="18.899999999999999" customHeight="1" x14ac:dyDescent="0.25">
      <c r="A6" s="82">
        <v>1</v>
      </c>
      <c r="B6" s="5"/>
      <c r="C6" s="6"/>
      <c r="D6" s="7">
        <v>2080</v>
      </c>
      <c r="E6" s="83">
        <v>0.06</v>
      </c>
      <c r="F6" s="207">
        <f>SUM(C6*D6)+(C6*D6*E6)</f>
        <v>0</v>
      </c>
      <c r="G6" s="129"/>
      <c r="J6" s="194"/>
    </row>
    <row r="7" spans="1:10" s="85" customFormat="1" ht="18.899999999999999" customHeight="1" x14ac:dyDescent="0.25">
      <c r="A7" s="82">
        <v>2</v>
      </c>
      <c r="B7" s="5"/>
      <c r="C7" s="6"/>
      <c r="D7" s="7">
        <v>2080</v>
      </c>
      <c r="E7" s="83">
        <v>0.06</v>
      </c>
      <c r="F7" s="207">
        <f t="shared" ref="F7:F13" si="0">SUM(C7*D7)+(C7*D7*E7)</f>
        <v>0</v>
      </c>
      <c r="G7" s="129"/>
      <c r="J7" s="194"/>
    </row>
    <row r="8" spans="1:10" s="85" customFormat="1" ht="18.899999999999999" customHeight="1" x14ac:dyDescent="0.25">
      <c r="A8" s="82">
        <v>3</v>
      </c>
      <c r="B8" s="5"/>
      <c r="C8" s="6"/>
      <c r="D8" s="7">
        <v>2080</v>
      </c>
      <c r="E8" s="83">
        <v>0.06</v>
      </c>
      <c r="F8" s="207">
        <f t="shared" si="0"/>
        <v>0</v>
      </c>
      <c r="G8" s="129"/>
      <c r="J8" s="194"/>
    </row>
    <row r="9" spans="1:10" s="85" customFormat="1" ht="18.899999999999999" customHeight="1" x14ac:dyDescent="0.25">
      <c r="A9" s="82">
        <v>4</v>
      </c>
      <c r="B9" s="5"/>
      <c r="C9" s="6"/>
      <c r="D9" s="7">
        <v>2080</v>
      </c>
      <c r="E9" s="83">
        <v>0.06</v>
      </c>
      <c r="F9" s="207">
        <f t="shared" si="0"/>
        <v>0</v>
      </c>
      <c r="G9" s="129"/>
      <c r="J9" s="194"/>
    </row>
    <row r="10" spans="1:10" s="86" customFormat="1" ht="17.25" customHeight="1" x14ac:dyDescent="0.2">
      <c r="A10" s="82">
        <v>5</v>
      </c>
      <c r="B10" s="5"/>
      <c r="C10" s="6"/>
      <c r="D10" s="7">
        <v>2080</v>
      </c>
      <c r="E10" s="83">
        <v>0.06</v>
      </c>
      <c r="F10" s="207">
        <f t="shared" si="0"/>
        <v>0</v>
      </c>
      <c r="G10" s="129"/>
      <c r="H10" s="85"/>
    </row>
    <row r="11" spans="1:10" s="91" customFormat="1" ht="19.5" customHeight="1" x14ac:dyDescent="0.25">
      <c r="A11" s="82">
        <v>6</v>
      </c>
      <c r="B11" s="5"/>
      <c r="C11" s="6"/>
      <c r="D11" s="7">
        <v>2080</v>
      </c>
      <c r="E11" s="83">
        <v>0.06</v>
      </c>
      <c r="F11" s="207">
        <f t="shared" si="0"/>
        <v>0</v>
      </c>
      <c r="G11" s="129"/>
      <c r="H11" s="85"/>
      <c r="J11" s="195"/>
    </row>
    <row r="12" spans="1:10" s="91" customFormat="1" ht="18" customHeight="1" x14ac:dyDescent="0.25">
      <c r="A12" s="82">
        <v>7</v>
      </c>
      <c r="B12" s="5"/>
      <c r="C12" s="6"/>
      <c r="D12" s="7">
        <v>2080</v>
      </c>
      <c r="E12" s="83">
        <v>0.06</v>
      </c>
      <c r="F12" s="207">
        <f t="shared" si="0"/>
        <v>0</v>
      </c>
      <c r="G12" s="129"/>
      <c r="H12" s="85"/>
      <c r="J12" s="195"/>
    </row>
    <row r="13" spans="1:10" s="30" customFormat="1" ht="17.100000000000001" customHeight="1" x14ac:dyDescent="0.25">
      <c r="A13" s="82">
        <v>8</v>
      </c>
      <c r="B13" s="5"/>
      <c r="C13" s="6"/>
      <c r="D13" s="7">
        <v>2080</v>
      </c>
      <c r="E13" s="83">
        <v>0.06</v>
      </c>
      <c r="F13" s="207">
        <f t="shared" si="0"/>
        <v>0</v>
      </c>
      <c r="G13" s="129"/>
      <c r="H13" s="85"/>
      <c r="I13" s="196"/>
      <c r="J13" s="195"/>
    </row>
    <row r="14" spans="1:10" s="85" customFormat="1" ht="18.899999999999999" customHeight="1" x14ac:dyDescent="0.2">
      <c r="A14" s="91"/>
      <c r="B14" s="153"/>
      <c r="C14" s="88"/>
      <c r="D14" s="342" t="s">
        <v>11</v>
      </c>
      <c r="E14" s="343"/>
      <c r="F14" s="89">
        <f>SUM(F6:F13)</f>
        <v>0</v>
      </c>
      <c r="G14" s="90"/>
      <c r="H14" s="86"/>
      <c r="J14" s="194"/>
    </row>
    <row r="15" spans="1:10" s="86" customFormat="1" ht="23.1" customHeight="1" x14ac:dyDescent="0.2">
      <c r="A15" s="79"/>
      <c r="B15" s="344" t="s">
        <v>79</v>
      </c>
      <c r="C15" s="344"/>
      <c r="D15" s="344"/>
      <c r="E15" s="344"/>
      <c r="F15" s="344"/>
      <c r="G15" s="344"/>
      <c r="H15" s="91"/>
      <c r="J15" s="194"/>
    </row>
    <row r="16" spans="1:10" s="30" customFormat="1" ht="17.100000000000001" customHeight="1" x14ac:dyDescent="0.25">
      <c r="A16" s="79">
        <v>6250</v>
      </c>
      <c r="B16" s="345" t="s">
        <v>362</v>
      </c>
      <c r="C16" s="345"/>
      <c r="D16" s="345"/>
      <c r="E16" s="345"/>
      <c r="F16" s="345"/>
      <c r="G16" s="345"/>
      <c r="H16" s="91"/>
      <c r="J16" s="194"/>
    </row>
    <row r="17" spans="1:14" s="96" customFormat="1" ht="18.899999999999999" customHeight="1" x14ac:dyDescent="0.25">
      <c r="A17" s="93"/>
      <c r="B17" s="41"/>
      <c r="C17" s="191" t="s">
        <v>72</v>
      </c>
      <c r="D17" s="81" t="s">
        <v>74</v>
      </c>
      <c r="E17" s="41"/>
      <c r="F17" s="41" t="s">
        <v>15</v>
      </c>
      <c r="G17" s="41" t="s">
        <v>76</v>
      </c>
      <c r="H17" s="80"/>
      <c r="J17" s="194"/>
    </row>
    <row r="18" spans="1:14" s="96" customFormat="1" ht="18.899999999999999" customHeight="1" x14ac:dyDescent="0.25">
      <c r="A18" s="82">
        <v>1</v>
      </c>
      <c r="B18" s="5">
        <f>B6</f>
        <v>0</v>
      </c>
      <c r="C18" s="208">
        <v>0</v>
      </c>
      <c r="D18" s="7">
        <v>40</v>
      </c>
      <c r="E18" s="103"/>
      <c r="F18" s="139">
        <f>SUM(C18*D18)</f>
        <v>0</v>
      </c>
      <c r="G18" s="129"/>
      <c r="H18" s="85"/>
      <c r="J18" s="194"/>
    </row>
    <row r="19" spans="1:14" s="96" customFormat="1" ht="18.899999999999999" customHeight="1" x14ac:dyDescent="0.25">
      <c r="A19" s="82">
        <v>2</v>
      </c>
      <c r="B19" s="5">
        <f t="shared" ref="B19:B25" si="1">B7</f>
        <v>0</v>
      </c>
      <c r="C19" s="208">
        <v>0</v>
      </c>
      <c r="D19" s="7">
        <v>40</v>
      </c>
      <c r="E19" s="103"/>
      <c r="F19" s="139">
        <f t="shared" ref="F19:F20" si="2">SUM(C19*D19)</f>
        <v>0</v>
      </c>
      <c r="G19" s="129"/>
      <c r="H19" s="85"/>
      <c r="J19" s="194"/>
    </row>
    <row r="20" spans="1:14" s="96" customFormat="1" ht="18.899999999999999" customHeight="1" x14ac:dyDescent="0.25">
      <c r="A20" s="82">
        <v>3</v>
      </c>
      <c r="B20" s="5">
        <f t="shared" si="1"/>
        <v>0</v>
      </c>
      <c r="C20" s="208">
        <v>0</v>
      </c>
      <c r="D20" s="7">
        <v>40</v>
      </c>
      <c r="E20" s="103"/>
      <c r="F20" s="139">
        <f t="shared" si="2"/>
        <v>0</v>
      </c>
      <c r="G20" s="129"/>
      <c r="H20" s="85"/>
      <c r="J20" s="194"/>
    </row>
    <row r="21" spans="1:14" s="96" customFormat="1" ht="18.899999999999999" customHeight="1" x14ac:dyDescent="0.25">
      <c r="A21" s="82">
        <v>4</v>
      </c>
      <c r="B21" s="5">
        <f t="shared" si="1"/>
        <v>0</v>
      </c>
      <c r="C21" s="208">
        <v>0</v>
      </c>
      <c r="D21" s="7">
        <v>40</v>
      </c>
      <c r="E21" s="103"/>
      <c r="F21" s="139">
        <f t="shared" ref="F21" si="3">SUM(C21*D21)</f>
        <v>0</v>
      </c>
      <c r="G21" s="129"/>
      <c r="H21" s="85"/>
      <c r="J21" s="194"/>
    </row>
    <row r="22" spans="1:14" s="96" customFormat="1" ht="18.899999999999999" customHeight="1" x14ac:dyDescent="0.25">
      <c r="A22" s="82">
        <v>5</v>
      </c>
      <c r="B22" s="5">
        <f t="shared" si="1"/>
        <v>0</v>
      </c>
      <c r="C22" s="208">
        <v>0</v>
      </c>
      <c r="D22" s="7">
        <v>40</v>
      </c>
      <c r="E22" s="103"/>
      <c r="F22" s="139">
        <f t="shared" ref="F22:F25" si="4">SUM(C22*D22)</f>
        <v>0</v>
      </c>
      <c r="G22" s="129"/>
      <c r="H22" s="85"/>
      <c r="J22" s="194"/>
    </row>
    <row r="23" spans="1:14" s="96" customFormat="1" ht="18.899999999999999" customHeight="1" x14ac:dyDescent="0.25">
      <c r="A23" s="82">
        <v>6</v>
      </c>
      <c r="B23" s="5">
        <f t="shared" si="1"/>
        <v>0</v>
      </c>
      <c r="C23" s="208">
        <v>0</v>
      </c>
      <c r="D23" s="7">
        <v>40</v>
      </c>
      <c r="E23" s="103"/>
      <c r="F23" s="139">
        <f t="shared" si="4"/>
        <v>0</v>
      </c>
      <c r="G23" s="129"/>
      <c r="H23" s="85"/>
      <c r="J23" s="194"/>
    </row>
    <row r="24" spans="1:14" s="96" customFormat="1" ht="18.899999999999999" customHeight="1" x14ac:dyDescent="0.25">
      <c r="A24" s="82">
        <v>7</v>
      </c>
      <c r="B24" s="5">
        <f t="shared" si="1"/>
        <v>0</v>
      </c>
      <c r="C24" s="208">
        <v>0</v>
      </c>
      <c r="D24" s="7">
        <v>40</v>
      </c>
      <c r="E24" s="103"/>
      <c r="F24" s="139">
        <f t="shared" si="4"/>
        <v>0</v>
      </c>
      <c r="G24" s="129"/>
      <c r="H24" s="85"/>
      <c r="J24" s="194"/>
    </row>
    <row r="25" spans="1:14" s="96" customFormat="1" ht="18.899999999999999" customHeight="1" x14ac:dyDescent="0.25">
      <c r="A25" s="82">
        <v>8</v>
      </c>
      <c r="B25" s="5">
        <f t="shared" si="1"/>
        <v>0</v>
      </c>
      <c r="C25" s="208">
        <v>0</v>
      </c>
      <c r="D25" s="7">
        <v>40</v>
      </c>
      <c r="E25" s="103"/>
      <c r="F25" s="139">
        <f t="shared" si="4"/>
        <v>0</v>
      </c>
      <c r="G25" s="129"/>
      <c r="H25" s="85"/>
      <c r="J25" s="194"/>
    </row>
    <row r="26" spans="1:14" s="96" customFormat="1" ht="18.899999999999999" customHeight="1" x14ac:dyDescent="0.25">
      <c r="A26" s="79"/>
      <c r="B26" s="5"/>
      <c r="C26" s="78"/>
      <c r="D26" s="7"/>
      <c r="E26" s="103"/>
      <c r="F26" s="139"/>
      <c r="G26" s="129"/>
      <c r="H26" s="85"/>
      <c r="J26" s="194"/>
    </row>
    <row r="27" spans="1:14" s="96" customFormat="1" ht="18.899999999999999" customHeight="1" x14ac:dyDescent="0.2">
      <c r="A27" s="80"/>
      <c r="B27" s="87"/>
      <c r="C27" s="88"/>
      <c r="D27" s="342" t="s">
        <v>81</v>
      </c>
      <c r="E27" s="343"/>
      <c r="F27" s="192">
        <f>SUM(F18:F26)</f>
        <v>0</v>
      </c>
      <c r="G27" s="90"/>
      <c r="H27" s="86"/>
      <c r="J27" s="194"/>
      <c r="K27" s="197"/>
      <c r="L27" s="197"/>
      <c r="M27" s="193"/>
      <c r="N27" s="201"/>
    </row>
    <row r="28" spans="1:14" s="96" customFormat="1" ht="18.899999999999999" customHeight="1" x14ac:dyDescent="0.25">
      <c r="A28" s="79">
        <v>6500</v>
      </c>
      <c r="B28" s="351" t="s">
        <v>113</v>
      </c>
      <c r="C28" s="351"/>
      <c r="D28" s="351"/>
      <c r="E28" s="351"/>
      <c r="F28" s="351"/>
      <c r="G28" s="351"/>
      <c r="H28" s="30"/>
      <c r="N28" s="201"/>
    </row>
    <row r="29" spans="1:14" ht="23.1" customHeight="1" x14ac:dyDescent="0.25">
      <c r="A29" s="82"/>
      <c r="B29" s="41" t="s">
        <v>77</v>
      </c>
      <c r="C29" s="300" t="s">
        <v>16</v>
      </c>
      <c r="D29" s="302"/>
      <c r="E29" s="41" t="s">
        <v>78</v>
      </c>
      <c r="F29" s="41" t="s">
        <v>15</v>
      </c>
      <c r="G29" s="41" t="s">
        <v>76</v>
      </c>
      <c r="H29" s="80"/>
    </row>
    <row r="30" spans="1:14" s="91" customFormat="1" ht="15" customHeight="1" x14ac:dyDescent="0.25">
      <c r="A30" s="82">
        <f t="shared" ref="A30:B37" si="5">A6</f>
        <v>1</v>
      </c>
      <c r="B30" s="5">
        <f t="shared" si="5"/>
        <v>0</v>
      </c>
      <c r="C30" s="337">
        <f>F6+F18</f>
        <v>0</v>
      </c>
      <c r="D30" s="338"/>
      <c r="E30" s="98">
        <v>0.15</v>
      </c>
      <c r="F30" s="84">
        <f>SUM(C30*E30)</f>
        <v>0</v>
      </c>
      <c r="G30" s="129"/>
      <c r="H30" s="96"/>
    </row>
    <row r="31" spans="1:14" s="30" customFormat="1" ht="17.100000000000001" customHeight="1" x14ac:dyDescent="0.25">
      <c r="A31" s="82">
        <f t="shared" si="5"/>
        <v>2</v>
      </c>
      <c r="B31" s="5">
        <f t="shared" si="5"/>
        <v>0</v>
      </c>
      <c r="C31" s="337">
        <f>F7+F19</f>
        <v>0</v>
      </c>
      <c r="D31" s="338"/>
      <c r="E31" s="98">
        <v>0.15</v>
      </c>
      <c r="F31" s="139">
        <f>SUM(C31*E31)</f>
        <v>0</v>
      </c>
      <c r="G31" s="129"/>
      <c r="H31" s="96"/>
    </row>
    <row r="32" spans="1:14" s="30" customFormat="1" ht="17.100000000000001" customHeight="1" x14ac:dyDescent="0.25">
      <c r="A32" s="82">
        <f t="shared" si="5"/>
        <v>3</v>
      </c>
      <c r="B32" s="5">
        <f t="shared" si="5"/>
        <v>0</v>
      </c>
      <c r="C32" s="337">
        <f>F8+F20</f>
        <v>0</v>
      </c>
      <c r="D32" s="338"/>
      <c r="E32" s="98">
        <v>0.15</v>
      </c>
      <c r="F32" s="139">
        <f t="shared" ref="F32:F37" si="6">SUM(C32*E32)</f>
        <v>0</v>
      </c>
      <c r="G32" s="129"/>
      <c r="H32" s="96"/>
    </row>
    <row r="33" spans="1:9" s="30" customFormat="1" ht="17.100000000000001" customHeight="1" x14ac:dyDescent="0.25">
      <c r="A33" s="82">
        <f t="shared" si="5"/>
        <v>4</v>
      </c>
      <c r="B33" s="5">
        <f t="shared" si="5"/>
        <v>0</v>
      </c>
      <c r="C33" s="337">
        <f t="shared" ref="C33:C37" si="7">F9+F21</f>
        <v>0</v>
      </c>
      <c r="D33" s="338"/>
      <c r="E33" s="98">
        <v>0.15</v>
      </c>
      <c r="F33" s="139">
        <f t="shared" si="6"/>
        <v>0</v>
      </c>
      <c r="G33" s="129"/>
      <c r="H33" s="96"/>
    </row>
    <row r="34" spans="1:9" s="30" customFormat="1" ht="17.100000000000001" customHeight="1" x14ac:dyDescent="0.25">
      <c r="A34" s="82">
        <f t="shared" si="5"/>
        <v>5</v>
      </c>
      <c r="B34" s="5">
        <f t="shared" si="5"/>
        <v>0</v>
      </c>
      <c r="C34" s="337">
        <f t="shared" si="7"/>
        <v>0</v>
      </c>
      <c r="D34" s="338"/>
      <c r="E34" s="98">
        <v>0.15</v>
      </c>
      <c r="F34" s="139">
        <f t="shared" si="6"/>
        <v>0</v>
      </c>
      <c r="G34" s="129"/>
      <c r="H34" s="96"/>
    </row>
    <row r="35" spans="1:9" s="30" customFormat="1" ht="17.100000000000001" customHeight="1" x14ac:dyDescent="0.25">
      <c r="A35" s="82">
        <f t="shared" si="5"/>
        <v>6</v>
      </c>
      <c r="B35" s="5">
        <f t="shared" si="5"/>
        <v>0</v>
      </c>
      <c r="C35" s="337">
        <f t="shared" si="7"/>
        <v>0</v>
      </c>
      <c r="D35" s="338"/>
      <c r="E35" s="98">
        <v>0.15</v>
      </c>
      <c r="F35" s="139">
        <f t="shared" si="6"/>
        <v>0</v>
      </c>
      <c r="G35" s="129"/>
      <c r="H35" s="96"/>
    </row>
    <row r="36" spans="1:9" s="30" customFormat="1" ht="17.100000000000001" customHeight="1" x14ac:dyDescent="0.25">
      <c r="A36" s="82">
        <f t="shared" si="5"/>
        <v>7</v>
      </c>
      <c r="B36" s="5">
        <f t="shared" si="5"/>
        <v>0</v>
      </c>
      <c r="C36" s="337">
        <f t="shared" si="7"/>
        <v>0</v>
      </c>
      <c r="D36" s="338"/>
      <c r="E36" s="98">
        <v>0.15</v>
      </c>
      <c r="F36" s="139">
        <f t="shared" si="6"/>
        <v>0</v>
      </c>
      <c r="G36" s="129"/>
      <c r="H36" s="96"/>
    </row>
    <row r="37" spans="1:9" s="30" customFormat="1" ht="17.100000000000001" customHeight="1" x14ac:dyDescent="0.25">
      <c r="A37" s="82">
        <f t="shared" si="5"/>
        <v>8</v>
      </c>
      <c r="B37" s="5">
        <f t="shared" si="5"/>
        <v>0</v>
      </c>
      <c r="C37" s="337">
        <f t="shared" si="7"/>
        <v>0</v>
      </c>
      <c r="D37" s="338"/>
      <c r="E37" s="98">
        <v>0.15</v>
      </c>
      <c r="F37" s="139">
        <f t="shared" si="6"/>
        <v>0</v>
      </c>
      <c r="G37" s="129"/>
      <c r="H37" s="96"/>
    </row>
    <row r="38" spans="1:9" ht="24" customHeight="1" x14ac:dyDescent="0.25">
      <c r="A38" s="91"/>
      <c r="B38" s="104"/>
      <c r="C38" s="352"/>
      <c r="D38" s="353"/>
      <c r="E38" s="98"/>
      <c r="F38" s="139"/>
      <c r="G38" s="129"/>
      <c r="H38" s="96"/>
    </row>
    <row r="39" spans="1:9" ht="24" customHeight="1" x14ac:dyDescent="0.25">
      <c r="A39" s="79">
        <v>6501</v>
      </c>
      <c r="B39" s="100"/>
      <c r="C39" s="342" t="s">
        <v>11</v>
      </c>
      <c r="D39" s="342"/>
      <c r="E39" s="343"/>
      <c r="F39" s="89">
        <f>SUM(F30:F38)</f>
        <v>0</v>
      </c>
    </row>
    <row r="40" spans="1:9" ht="24" customHeight="1" x14ac:dyDescent="0.25">
      <c r="A40" s="80"/>
      <c r="B40" s="92"/>
      <c r="C40" s="94"/>
      <c r="D40" s="95"/>
      <c r="E40" s="95"/>
      <c r="F40" s="91"/>
      <c r="G40" s="91"/>
      <c r="H40" s="91"/>
    </row>
    <row r="41" spans="1:9" ht="24" customHeight="1" x14ac:dyDescent="0.25">
      <c r="A41" s="99"/>
      <c r="B41" s="351" t="s">
        <v>80</v>
      </c>
      <c r="C41" s="351"/>
      <c r="D41" s="351"/>
      <c r="E41" s="351"/>
      <c r="F41" s="351"/>
      <c r="G41" s="351"/>
      <c r="H41" s="30"/>
    </row>
    <row r="42" spans="1:9" ht="24" customHeight="1" x14ac:dyDescent="0.25">
      <c r="A42" s="99"/>
      <c r="B42" s="41" t="s">
        <v>77</v>
      </c>
      <c r="C42" s="300" t="s">
        <v>82</v>
      </c>
      <c r="D42" s="301"/>
      <c r="E42" s="302"/>
      <c r="F42" s="41" t="s">
        <v>15</v>
      </c>
      <c r="G42" s="41" t="s">
        <v>76</v>
      </c>
      <c r="H42" s="80"/>
    </row>
    <row r="43" spans="1:9" ht="33" customHeight="1" x14ac:dyDescent="0.25">
      <c r="A43" s="82">
        <f t="shared" ref="A43:B50" si="8">A6</f>
        <v>1</v>
      </c>
      <c r="B43" s="105">
        <f t="shared" si="8"/>
        <v>0</v>
      </c>
      <c r="C43" s="339" t="s">
        <v>553</v>
      </c>
      <c r="D43" s="340"/>
      <c r="E43" s="341"/>
      <c r="F43" s="139">
        <f>IF(+F6=0,0,8136+(F6*0.03))</f>
        <v>0</v>
      </c>
      <c r="G43" s="129"/>
    </row>
    <row r="44" spans="1:9" ht="31.5" customHeight="1" x14ac:dyDescent="0.25">
      <c r="A44" s="82">
        <f t="shared" si="8"/>
        <v>2</v>
      </c>
      <c r="B44" s="105">
        <f t="shared" si="8"/>
        <v>0</v>
      </c>
      <c r="C44" s="339" t="s">
        <v>553</v>
      </c>
      <c r="D44" s="340"/>
      <c r="E44" s="341"/>
      <c r="F44" s="139">
        <f t="shared" ref="F44:F49" si="9">IF(+F7=0,0,8136+(F7*0.03))</f>
        <v>0</v>
      </c>
      <c r="G44" s="129"/>
    </row>
    <row r="45" spans="1:9" ht="31.5" customHeight="1" x14ac:dyDescent="0.25">
      <c r="A45" s="82">
        <f t="shared" si="8"/>
        <v>3</v>
      </c>
      <c r="B45" s="105">
        <f t="shared" si="8"/>
        <v>0</v>
      </c>
      <c r="C45" s="339" t="s">
        <v>553</v>
      </c>
      <c r="D45" s="340"/>
      <c r="E45" s="341"/>
      <c r="F45" s="139">
        <f t="shared" si="9"/>
        <v>0</v>
      </c>
      <c r="G45" s="129"/>
      <c r="I45" s="265"/>
    </row>
    <row r="46" spans="1:9" ht="31.5" customHeight="1" x14ac:dyDescent="0.25">
      <c r="A46" s="82">
        <f t="shared" si="8"/>
        <v>4</v>
      </c>
      <c r="B46" s="105">
        <f t="shared" si="8"/>
        <v>0</v>
      </c>
      <c r="C46" s="339" t="s">
        <v>553</v>
      </c>
      <c r="D46" s="340"/>
      <c r="E46" s="341"/>
      <c r="F46" s="139">
        <f t="shared" si="9"/>
        <v>0</v>
      </c>
      <c r="G46" s="129"/>
    </row>
    <row r="47" spans="1:9" ht="31.5" customHeight="1" x14ac:dyDescent="0.25">
      <c r="A47" s="82">
        <f t="shared" si="8"/>
        <v>5</v>
      </c>
      <c r="B47" s="105">
        <f t="shared" si="8"/>
        <v>0</v>
      </c>
      <c r="C47" s="339" t="s">
        <v>553</v>
      </c>
      <c r="D47" s="340"/>
      <c r="E47" s="341"/>
      <c r="F47" s="139">
        <f t="shared" si="9"/>
        <v>0</v>
      </c>
      <c r="G47" s="129"/>
    </row>
    <row r="48" spans="1:9" ht="31.5" customHeight="1" x14ac:dyDescent="0.25">
      <c r="A48" s="82">
        <f t="shared" si="8"/>
        <v>6</v>
      </c>
      <c r="B48" s="105">
        <f t="shared" si="8"/>
        <v>0</v>
      </c>
      <c r="C48" s="339" t="s">
        <v>553</v>
      </c>
      <c r="D48" s="340"/>
      <c r="E48" s="341"/>
      <c r="F48" s="139">
        <f t="shared" si="9"/>
        <v>0</v>
      </c>
      <c r="G48" s="129"/>
    </row>
    <row r="49" spans="1:7" ht="31.5" customHeight="1" x14ac:dyDescent="0.25">
      <c r="A49" s="82">
        <f t="shared" si="8"/>
        <v>7</v>
      </c>
      <c r="B49" s="105">
        <f t="shared" si="8"/>
        <v>0</v>
      </c>
      <c r="C49" s="339" t="s">
        <v>553</v>
      </c>
      <c r="D49" s="340"/>
      <c r="E49" s="341"/>
      <c r="F49" s="139">
        <f t="shared" si="9"/>
        <v>0</v>
      </c>
      <c r="G49" s="129"/>
    </row>
    <row r="50" spans="1:7" ht="31.5" customHeight="1" x14ac:dyDescent="0.25">
      <c r="A50" s="82">
        <f t="shared" si="8"/>
        <v>8</v>
      </c>
      <c r="B50" s="105">
        <f t="shared" si="8"/>
        <v>0</v>
      </c>
      <c r="C50" s="339" t="s">
        <v>553</v>
      </c>
      <c r="D50" s="340"/>
      <c r="E50" s="341"/>
      <c r="F50" s="139">
        <f>IF(+F13=0,0,8136+(F13*0.03))</f>
        <v>0</v>
      </c>
      <c r="G50" s="129"/>
    </row>
    <row r="51" spans="1:7" x14ac:dyDescent="0.25">
      <c r="B51" s="105"/>
      <c r="C51" s="346"/>
      <c r="D51" s="347"/>
      <c r="E51" s="348"/>
      <c r="F51" s="139"/>
      <c r="G51" s="129"/>
    </row>
    <row r="52" spans="1:7" x14ac:dyDescent="0.25">
      <c r="B52" s="349" t="s">
        <v>114</v>
      </c>
      <c r="C52" s="349"/>
      <c r="D52" s="349"/>
      <c r="E52" s="101" t="s">
        <v>11</v>
      </c>
      <c r="F52" s="89">
        <f>SUM(F43:F51)</f>
        <v>0</v>
      </c>
    </row>
    <row r="57" spans="1:7" x14ac:dyDescent="0.25">
      <c r="B57" s="102"/>
    </row>
  </sheetData>
  <mergeCells count="31">
    <mergeCell ref="C51:E51"/>
    <mergeCell ref="B52:D52"/>
    <mergeCell ref="A1:D2"/>
    <mergeCell ref="E2:G2"/>
    <mergeCell ref="C43:E43"/>
    <mergeCell ref="C44:E44"/>
    <mergeCell ref="B41:G41"/>
    <mergeCell ref="B28:G28"/>
    <mergeCell ref="C29:D29"/>
    <mergeCell ref="C30:D30"/>
    <mergeCell ref="C31:D31"/>
    <mergeCell ref="C39:E39"/>
    <mergeCell ref="C42:E42"/>
    <mergeCell ref="C38:D38"/>
    <mergeCell ref="B4:G4"/>
    <mergeCell ref="D14:E14"/>
    <mergeCell ref="D27:E27"/>
    <mergeCell ref="B15:G15"/>
    <mergeCell ref="B16:G16"/>
    <mergeCell ref="C32:D32"/>
    <mergeCell ref="C33:D33"/>
    <mergeCell ref="C34:D34"/>
    <mergeCell ref="C35:D35"/>
    <mergeCell ref="C36:D36"/>
    <mergeCell ref="C37:D37"/>
    <mergeCell ref="C50:E50"/>
    <mergeCell ref="C45:E45"/>
    <mergeCell ref="C46:E46"/>
    <mergeCell ref="C47:E47"/>
    <mergeCell ref="C48:E48"/>
    <mergeCell ref="C49:E49"/>
  </mergeCells>
  <phoneticPr fontId="8" type="noConversion"/>
  <pageMargins left="0.5" right="0.5" top="0.5" bottom="0.5" header="0.5" footer="0.5"/>
  <pageSetup orientation="portrait" horizontalDpi="300" verticalDpi="300" r:id="rId1"/>
  <headerFooter alignWithMargins="0"/>
  <ignoredErrors>
    <ignoredError sqref="B18 B19:B2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31"/>
  <sheetViews>
    <sheetView showGridLines="0" showRowColHeaders="0" zoomScale="130" zoomScaleNormal="130" workbookViewId="0">
      <selection activeCell="G21" sqref="G21"/>
    </sheetView>
  </sheetViews>
  <sheetFormatPr defaultColWidth="9.109375" defaultRowHeight="13.2" x14ac:dyDescent="0.25"/>
  <cols>
    <col min="1" max="1" width="5.33203125" style="12" customWidth="1"/>
    <col min="2" max="2" width="31.6640625" style="12" customWidth="1"/>
    <col min="3" max="3" width="24.33203125" style="12" customWidth="1"/>
    <col min="4" max="4" width="7.6640625" style="12" customWidth="1"/>
    <col min="5" max="5" width="12.6640625" style="120" customWidth="1"/>
    <col min="6" max="6" width="15.44140625" style="12" customWidth="1"/>
    <col min="7" max="16384" width="9.109375" style="12"/>
  </cols>
  <sheetData>
    <row r="1" spans="1:15" s="15" customFormat="1" ht="12.9" customHeight="1" x14ac:dyDescent="0.25">
      <c r="A1" s="270" t="s">
        <v>106</v>
      </c>
      <c r="B1" s="270"/>
      <c r="C1" s="270"/>
      <c r="D1" s="68"/>
      <c r="E1" s="60"/>
      <c r="F1" s="61" t="s">
        <v>90</v>
      </c>
      <c r="H1" s="60"/>
      <c r="I1" s="60"/>
    </row>
    <row r="2" spans="1:15" s="15" customFormat="1" ht="26.1" customHeight="1" x14ac:dyDescent="0.25">
      <c r="A2" s="270"/>
      <c r="B2" s="270"/>
      <c r="C2" s="270"/>
      <c r="D2" s="350"/>
      <c r="E2" s="350"/>
      <c r="F2" s="350"/>
      <c r="G2" s="62"/>
      <c r="H2" s="60"/>
      <c r="I2" s="60"/>
    </row>
    <row r="3" spans="1:15" ht="15" customHeight="1" x14ac:dyDescent="0.25">
      <c r="E3" s="12"/>
    </row>
    <row r="4" spans="1:15" s="30" customFormat="1" ht="17.100000000000001" customHeight="1" x14ac:dyDescent="0.25">
      <c r="A4" s="79">
        <v>6565</v>
      </c>
      <c r="B4" s="351" t="s">
        <v>85</v>
      </c>
      <c r="C4" s="351"/>
      <c r="D4" s="351"/>
      <c r="E4" s="351"/>
      <c r="F4" s="351"/>
      <c r="G4" s="107"/>
    </row>
    <row r="5" spans="1:15" s="108" customFormat="1" ht="26.1" customHeight="1" x14ac:dyDescent="0.25">
      <c r="B5" s="41" t="s">
        <v>86</v>
      </c>
      <c r="C5" s="41" t="s">
        <v>10</v>
      </c>
      <c r="D5" s="41" t="s">
        <v>88</v>
      </c>
      <c r="E5" s="41" t="s">
        <v>15</v>
      </c>
      <c r="F5" s="41" t="s">
        <v>76</v>
      </c>
      <c r="I5" s="85"/>
      <c r="J5" s="85"/>
      <c r="K5" s="203"/>
      <c r="L5" s="85"/>
      <c r="M5" s="85"/>
      <c r="N5" s="85"/>
      <c r="O5" s="85"/>
    </row>
    <row r="6" spans="1:15" s="96" customFormat="1" ht="24.9" customHeight="1" x14ac:dyDescent="0.25">
      <c r="A6" s="109">
        <v>1</v>
      </c>
      <c r="B6" s="5"/>
      <c r="C6" s="7"/>
      <c r="D6" s="106"/>
      <c r="E6" s="168"/>
      <c r="F6" s="129"/>
      <c r="I6" s="85"/>
      <c r="J6" s="85"/>
      <c r="K6" s="203"/>
      <c r="L6" s="85"/>
      <c r="M6" s="85"/>
      <c r="N6" s="85"/>
      <c r="O6" s="85"/>
    </row>
    <row r="7" spans="1:15" s="96" customFormat="1" ht="24.9" customHeight="1" x14ac:dyDescent="0.25">
      <c r="A7" s="109">
        <v>2</v>
      </c>
      <c r="B7" s="5"/>
      <c r="C7" s="7"/>
      <c r="D7" s="164"/>
      <c r="E7" s="154"/>
      <c r="F7" s="129"/>
      <c r="I7" s="85"/>
      <c r="J7" s="85"/>
      <c r="K7" s="203"/>
      <c r="L7" s="85"/>
      <c r="M7" s="85"/>
      <c r="N7" s="85"/>
      <c r="O7" s="85"/>
    </row>
    <row r="8" spans="1:15" s="96" customFormat="1" ht="24.9" customHeight="1" x14ac:dyDescent="0.2">
      <c r="A8" s="100"/>
      <c r="B8" s="349" t="s">
        <v>87</v>
      </c>
      <c r="C8" s="349"/>
      <c r="D8" s="111" t="s">
        <v>11</v>
      </c>
      <c r="E8" s="166">
        <f>SUM(E6:E7)</f>
        <v>0</v>
      </c>
      <c r="F8" s="112"/>
      <c r="I8" s="86"/>
      <c r="J8" s="86"/>
      <c r="K8" s="204"/>
      <c r="L8" s="86"/>
      <c r="M8" s="86"/>
      <c r="N8" s="86"/>
      <c r="O8" s="86"/>
    </row>
    <row r="9" spans="1:15" s="96" customFormat="1" ht="24.9" customHeight="1" x14ac:dyDescent="0.25">
      <c r="A9" s="12"/>
      <c r="B9" s="113"/>
      <c r="C9" s="113"/>
      <c r="D9" s="114"/>
      <c r="E9" s="115"/>
      <c r="F9" s="116"/>
      <c r="I9" s="197"/>
      <c r="J9" s="91"/>
      <c r="K9" s="205"/>
      <c r="L9" s="91"/>
      <c r="M9" s="91"/>
      <c r="N9" s="91"/>
      <c r="O9" s="91"/>
    </row>
    <row r="10" spans="1:15" s="96" customFormat="1" ht="24.9" customHeight="1" x14ac:dyDescent="0.25">
      <c r="A10" s="79">
        <v>6675</v>
      </c>
      <c r="B10" s="351" t="s">
        <v>119</v>
      </c>
      <c r="C10" s="351"/>
      <c r="D10" s="351"/>
      <c r="E10" s="351"/>
      <c r="F10" s="351"/>
      <c r="I10" s="197"/>
      <c r="J10" s="197"/>
      <c r="K10" s="205"/>
      <c r="L10" s="91"/>
      <c r="M10" s="91"/>
      <c r="N10" s="91"/>
      <c r="O10" s="91"/>
    </row>
    <row r="11" spans="1:15" ht="23.1" customHeight="1" x14ac:dyDescent="0.25">
      <c r="A11" s="108"/>
      <c r="B11" s="41" t="s">
        <v>18</v>
      </c>
      <c r="C11" s="41" t="s">
        <v>10</v>
      </c>
      <c r="D11" s="41" t="s">
        <v>88</v>
      </c>
      <c r="E11" s="41" t="s">
        <v>15</v>
      </c>
      <c r="F11" s="41" t="s">
        <v>76</v>
      </c>
      <c r="I11" s="197"/>
      <c r="J11" s="197"/>
      <c r="K11" s="202"/>
      <c r="L11" s="30"/>
      <c r="M11" s="30"/>
      <c r="N11" s="30"/>
      <c r="O11" s="30"/>
    </row>
    <row r="12" spans="1:15" ht="20.100000000000001" customHeight="1" x14ac:dyDescent="0.25">
      <c r="A12" s="109">
        <v>1</v>
      </c>
      <c r="B12" s="5"/>
      <c r="C12" s="8"/>
      <c r="D12" s="106"/>
      <c r="E12" s="167"/>
      <c r="F12" s="129"/>
      <c r="I12" s="197"/>
      <c r="J12" s="197"/>
      <c r="K12" s="206"/>
      <c r="L12" s="198"/>
      <c r="M12" s="85"/>
      <c r="N12" s="85"/>
      <c r="O12" s="85"/>
    </row>
    <row r="13" spans="1:15" s="30" customFormat="1" x14ac:dyDescent="0.2">
      <c r="A13" s="165">
        <v>2</v>
      </c>
      <c r="B13" s="5"/>
      <c r="C13" s="8"/>
      <c r="D13" s="106"/>
      <c r="E13" s="132"/>
      <c r="F13" s="129"/>
      <c r="G13" s="107"/>
      <c r="I13" s="197"/>
      <c r="J13" s="197"/>
      <c r="K13" s="193"/>
      <c r="L13" s="199"/>
      <c r="M13" s="86"/>
      <c r="N13" s="86"/>
      <c r="O13" s="86"/>
    </row>
    <row r="14" spans="1:15" s="108" customFormat="1" ht="26.1" customHeight="1" x14ac:dyDescent="0.2">
      <c r="A14" s="165">
        <v>3</v>
      </c>
      <c r="B14" s="162"/>
      <c r="C14" s="126"/>
      <c r="D14" s="149"/>
      <c r="E14" s="148"/>
      <c r="F14" s="129"/>
      <c r="I14" s="197"/>
      <c r="J14" s="197"/>
      <c r="K14" s="193"/>
      <c r="L14" s="200"/>
      <c r="M14" s="30"/>
      <c r="N14" s="30"/>
      <c r="O14" s="30"/>
    </row>
    <row r="15" spans="1:15" s="96" customFormat="1" x14ac:dyDescent="0.25">
      <c r="A15" s="109"/>
      <c r="B15" s="349" t="s">
        <v>87</v>
      </c>
      <c r="C15" s="349"/>
      <c r="D15" s="111" t="s">
        <v>11</v>
      </c>
      <c r="E15" s="169">
        <f>SUM(E12:E14)</f>
        <v>0</v>
      </c>
      <c r="F15" s="112"/>
      <c r="I15" s="197"/>
      <c r="J15" s="197"/>
      <c r="K15" s="193"/>
      <c r="L15" s="201"/>
    </row>
    <row r="16" spans="1:15" s="96" customFormat="1" x14ac:dyDescent="0.25">
      <c r="A16" s="97"/>
      <c r="B16" s="97"/>
      <c r="C16" s="97"/>
      <c r="D16" s="97"/>
      <c r="E16" s="117"/>
      <c r="F16" s="118"/>
      <c r="I16" s="197"/>
      <c r="J16" s="197"/>
      <c r="K16" s="193"/>
      <c r="L16" s="201"/>
    </row>
    <row r="17" spans="1:12" s="96" customFormat="1" ht="24.9" customHeight="1" x14ac:dyDescent="0.25">
      <c r="A17" s="79">
        <v>6999</v>
      </c>
      <c r="B17" s="354" t="s">
        <v>551</v>
      </c>
      <c r="C17" s="354"/>
      <c r="D17" s="354"/>
      <c r="E17" s="354"/>
      <c r="F17" s="354"/>
      <c r="I17" s="197"/>
      <c r="J17" s="197"/>
      <c r="K17" s="193"/>
      <c r="L17" s="201"/>
    </row>
    <row r="18" spans="1:12" s="96" customFormat="1" ht="24.9" customHeight="1" x14ac:dyDescent="0.25">
      <c r="A18" s="108"/>
      <c r="B18" s="41" t="s">
        <v>89</v>
      </c>
      <c r="C18" s="41" t="s">
        <v>17</v>
      </c>
      <c r="D18" s="41" t="s">
        <v>19</v>
      </c>
      <c r="E18" s="41" t="s">
        <v>15</v>
      </c>
      <c r="F18" s="41" t="s">
        <v>76</v>
      </c>
      <c r="I18" s="197"/>
      <c r="J18" s="197"/>
      <c r="K18" s="193"/>
      <c r="L18" s="201"/>
    </row>
    <row r="19" spans="1:12" s="96" customFormat="1" ht="24.9" customHeight="1" x14ac:dyDescent="0.25">
      <c r="A19" s="109">
        <v>1</v>
      </c>
      <c r="B19" s="146">
        <v>0</v>
      </c>
      <c r="C19" s="140">
        <v>0</v>
      </c>
      <c r="D19" s="141">
        <v>0.26</v>
      </c>
      <c r="E19" s="142">
        <f>C19*D19</f>
        <v>0</v>
      </c>
      <c r="F19" s="143"/>
      <c r="G19" s="360" t="s">
        <v>557</v>
      </c>
      <c r="I19" s="197"/>
      <c r="J19" s="197"/>
      <c r="K19" s="193"/>
      <c r="L19" s="201"/>
    </row>
    <row r="20" spans="1:12" ht="23.1" customHeight="1" x14ac:dyDescent="0.25">
      <c r="A20" s="109">
        <v>2</v>
      </c>
      <c r="B20" s="144"/>
      <c r="C20" s="140"/>
      <c r="D20" s="141">
        <v>0.26</v>
      </c>
      <c r="E20" s="142">
        <f>C20*D20</f>
        <v>0</v>
      </c>
      <c r="F20" s="143"/>
      <c r="G20" s="361" t="s">
        <v>557</v>
      </c>
    </row>
    <row r="21" spans="1:12" ht="20.100000000000001" customHeight="1" x14ac:dyDescent="0.25">
      <c r="A21" s="100"/>
      <c r="B21" s="349"/>
      <c r="C21" s="349"/>
      <c r="D21" s="111" t="s">
        <v>11</v>
      </c>
      <c r="E21" s="89">
        <f>SUM(E19:E20)</f>
        <v>0</v>
      </c>
      <c r="F21" s="112"/>
    </row>
    <row r="22" spans="1:12" s="30" customFormat="1" ht="17.100000000000001" customHeight="1" x14ac:dyDescent="0.25">
      <c r="A22" s="12"/>
      <c r="B22" s="355"/>
      <c r="C22" s="355"/>
      <c r="D22" s="119"/>
      <c r="E22" s="119"/>
      <c r="F22" s="119"/>
      <c r="G22" s="107"/>
    </row>
    <row r="23" spans="1:12" s="108" customFormat="1" ht="26.1" customHeight="1" x14ac:dyDescent="0.25">
      <c r="A23" s="12"/>
      <c r="B23" s="12"/>
      <c r="C23" s="12"/>
      <c r="D23" s="12"/>
      <c r="E23" s="120"/>
      <c r="F23" s="12"/>
    </row>
    <row r="24" spans="1:12" s="96" customFormat="1" ht="24.9" customHeight="1" x14ac:dyDescent="0.25">
      <c r="A24" s="12"/>
      <c r="B24" s="12"/>
      <c r="C24" s="12"/>
      <c r="D24" s="12"/>
      <c r="E24" s="120"/>
      <c r="F24" s="12"/>
    </row>
    <row r="25" spans="1:12" s="96" customFormat="1" ht="24.9" customHeight="1" x14ac:dyDescent="0.25">
      <c r="A25" s="12"/>
      <c r="B25" s="12"/>
      <c r="C25" s="12"/>
      <c r="D25" s="12"/>
      <c r="E25" s="120"/>
      <c r="F25" s="12"/>
    </row>
    <row r="26" spans="1:12" s="96" customFormat="1" ht="24.9" customHeight="1" x14ac:dyDescent="0.25">
      <c r="A26" s="12"/>
      <c r="B26" s="12"/>
      <c r="C26" s="12"/>
      <c r="D26" s="12"/>
      <c r="E26" s="120"/>
      <c r="F26" s="12"/>
    </row>
    <row r="27" spans="1:12" s="96" customFormat="1" ht="24.9" customHeight="1" x14ac:dyDescent="0.25">
      <c r="A27" s="12"/>
      <c r="B27" s="12"/>
      <c r="C27" s="12"/>
      <c r="D27" s="12"/>
      <c r="E27" s="120"/>
      <c r="F27" s="12"/>
    </row>
    <row r="28" spans="1:12" s="96" customFormat="1" ht="24.9" customHeight="1" x14ac:dyDescent="0.25">
      <c r="A28" s="12"/>
      <c r="B28" s="12"/>
      <c r="C28" s="12"/>
      <c r="D28" s="12"/>
      <c r="E28" s="120"/>
      <c r="F28" s="12"/>
    </row>
    <row r="29" spans="1:12" s="96" customFormat="1" ht="24.9" customHeight="1" x14ac:dyDescent="0.25">
      <c r="A29" s="12"/>
      <c r="B29" s="12"/>
      <c r="C29" s="12"/>
      <c r="D29" s="12"/>
      <c r="E29" s="120"/>
      <c r="F29" s="12"/>
    </row>
    <row r="30" spans="1:12" ht="23.1" customHeight="1" x14ac:dyDescent="0.25"/>
    <row r="31" spans="1:12" ht="20.100000000000001" customHeight="1" x14ac:dyDescent="0.25"/>
  </sheetData>
  <mergeCells count="8">
    <mergeCell ref="B15:C15"/>
    <mergeCell ref="B17:F17"/>
    <mergeCell ref="B21:C22"/>
    <mergeCell ref="A1:C2"/>
    <mergeCell ref="D2:F2"/>
    <mergeCell ref="B4:F4"/>
    <mergeCell ref="B8:C8"/>
    <mergeCell ref="B10:F10"/>
  </mergeCells>
  <phoneticPr fontId="0" type="noConversion"/>
  <pageMargins left="0.5" right="0.5" top="0.5" bottom="0.5" header="0.5" footer="0.5"/>
  <pageSetup orientation="portrait" horizontalDpi="300" verticalDpi="300" r:id="rId1"/>
  <headerFooter alignWithMargins="0"/>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105"/>
  <sheetViews>
    <sheetView showGridLines="0" zoomScale="114" zoomScaleNormal="114" workbookViewId="0">
      <selection activeCell="B47" sqref="B47"/>
    </sheetView>
  </sheetViews>
  <sheetFormatPr defaultColWidth="9.109375" defaultRowHeight="13.2" x14ac:dyDescent="0.25"/>
  <cols>
    <col min="1" max="1" width="5.33203125" style="12" customWidth="1"/>
    <col min="2" max="2" width="32.6640625" style="12" customWidth="1"/>
    <col min="3" max="3" width="31" style="12" customWidth="1"/>
    <col min="4" max="4" width="12.6640625" style="222" customWidth="1"/>
    <col min="5" max="5" width="15.44140625" style="12" customWidth="1"/>
    <col min="6" max="16384" width="9.109375" style="12"/>
  </cols>
  <sheetData>
    <row r="1" spans="1:9" s="15" customFormat="1" ht="12.9" customHeight="1" x14ac:dyDescent="0.25">
      <c r="A1" s="270" t="s">
        <v>107</v>
      </c>
      <c r="B1" s="270"/>
      <c r="C1" s="68"/>
      <c r="D1" s="212"/>
      <c r="E1" s="61" t="s">
        <v>91</v>
      </c>
      <c r="H1" s="60"/>
      <c r="I1" s="60"/>
    </row>
    <row r="2" spans="1:9" s="15" customFormat="1" ht="26.1" customHeight="1" x14ac:dyDescent="0.25">
      <c r="A2" s="270"/>
      <c r="B2" s="270"/>
      <c r="C2" s="350"/>
      <c r="D2" s="350"/>
      <c r="E2" s="350"/>
      <c r="F2" s="62"/>
      <c r="G2" s="62"/>
      <c r="H2" s="60"/>
      <c r="I2" s="60"/>
    </row>
    <row r="3" spans="1:9" ht="9" customHeight="1" x14ac:dyDescent="0.25">
      <c r="D3" s="213"/>
    </row>
    <row r="4" spans="1:9" s="30" customFormat="1" ht="17.100000000000001" customHeight="1" x14ac:dyDescent="0.25">
      <c r="A4" s="190">
        <v>6561</v>
      </c>
      <c r="B4" s="359" t="s">
        <v>365</v>
      </c>
      <c r="C4" s="359"/>
      <c r="D4" s="214"/>
      <c r="E4" s="121"/>
      <c r="F4" s="107"/>
      <c r="G4" s="107"/>
    </row>
    <row r="5" spans="1:9" s="108" customFormat="1" ht="15" customHeight="1" x14ac:dyDescent="0.25">
      <c r="B5" s="41" t="s">
        <v>92</v>
      </c>
      <c r="C5" s="41" t="s">
        <v>93</v>
      </c>
      <c r="D5" s="215" t="s">
        <v>94</v>
      </c>
      <c r="E5" s="41" t="s">
        <v>95</v>
      </c>
    </row>
    <row r="6" spans="1:9" s="96" customFormat="1" ht="18" customHeight="1" x14ac:dyDescent="0.25">
      <c r="A6" s="109"/>
      <c r="B6" s="5"/>
      <c r="C6" s="126"/>
      <c r="D6" s="208"/>
      <c r="E6" s="129"/>
    </row>
    <row r="7" spans="1:9" s="96" customFormat="1" ht="18" customHeight="1" x14ac:dyDescent="0.25">
      <c r="A7" s="109"/>
      <c r="B7" s="5"/>
      <c r="C7" s="126"/>
      <c r="D7" s="209"/>
      <c r="E7" s="129"/>
    </row>
    <row r="8" spans="1:9" s="96" customFormat="1" ht="18" customHeight="1" x14ac:dyDescent="0.25">
      <c r="A8" s="110"/>
      <c r="B8" s="5"/>
      <c r="C8" s="126"/>
      <c r="D8" s="209"/>
      <c r="E8" s="130"/>
    </row>
    <row r="9" spans="1:9" ht="18" customHeight="1" x14ac:dyDescent="0.25">
      <c r="A9" s="356" t="s">
        <v>11</v>
      </c>
      <c r="B9" s="357"/>
      <c r="C9" s="358"/>
      <c r="D9" s="216">
        <f>SUM(D6:D8)</f>
        <v>0</v>
      </c>
      <c r="E9" s="122"/>
    </row>
    <row r="10" spans="1:9" s="123" customFormat="1" ht="9.9" customHeight="1" x14ac:dyDescent="0.2">
      <c r="C10" s="124"/>
      <c r="D10" s="217"/>
      <c r="E10" s="125"/>
    </row>
    <row r="11" spans="1:9" s="30" customFormat="1" ht="17.100000000000001" customHeight="1" x14ac:dyDescent="0.25">
      <c r="A11" s="190">
        <v>6605</v>
      </c>
      <c r="B11" s="359" t="s">
        <v>366</v>
      </c>
      <c r="C11" s="359"/>
      <c r="D11" s="214"/>
      <c r="E11" s="121"/>
      <c r="F11" s="107"/>
      <c r="G11" s="107"/>
    </row>
    <row r="12" spans="1:9" s="108" customFormat="1" ht="15" customHeight="1" x14ac:dyDescent="0.25">
      <c r="B12" s="127" t="s">
        <v>92</v>
      </c>
      <c r="C12" s="127" t="s">
        <v>93</v>
      </c>
      <c r="D12" s="215" t="s">
        <v>94</v>
      </c>
      <c r="E12" s="127" t="s">
        <v>95</v>
      </c>
    </row>
    <row r="13" spans="1:9" s="96" customFormat="1" x14ac:dyDescent="0.25">
      <c r="A13" s="109"/>
      <c r="B13" s="5"/>
      <c r="C13" s="126"/>
      <c r="D13" s="208">
        <v>0</v>
      </c>
      <c r="E13" s="129"/>
    </row>
    <row r="14" spans="1:9" s="96" customFormat="1" x14ac:dyDescent="0.25">
      <c r="A14" s="109"/>
      <c r="B14" s="5"/>
      <c r="C14" s="126"/>
      <c r="D14" s="209"/>
      <c r="E14" s="130"/>
    </row>
    <row r="15" spans="1:9" ht="18" customHeight="1" x14ac:dyDescent="0.25">
      <c r="A15" s="356" t="s">
        <v>11</v>
      </c>
      <c r="B15" s="357"/>
      <c r="C15" s="358"/>
      <c r="D15" s="218">
        <f>SUM(D13:D14)</f>
        <v>0</v>
      </c>
      <c r="E15" s="122"/>
    </row>
    <row r="16" spans="1:9" s="123" customFormat="1" ht="9.9" customHeight="1" x14ac:dyDescent="0.2">
      <c r="C16" s="124"/>
      <c r="D16" s="217"/>
      <c r="E16" s="125"/>
    </row>
    <row r="17" spans="1:7" s="30" customFormat="1" ht="17.100000000000001" customHeight="1" x14ac:dyDescent="0.25">
      <c r="A17" s="190">
        <v>6680</v>
      </c>
      <c r="B17" s="359" t="s">
        <v>364</v>
      </c>
      <c r="C17" s="359"/>
      <c r="D17" s="214"/>
      <c r="E17" s="121"/>
      <c r="F17" s="107"/>
      <c r="G17" s="107"/>
    </row>
    <row r="18" spans="1:7" s="108" customFormat="1" ht="15" customHeight="1" x14ac:dyDescent="0.25">
      <c r="B18" s="127" t="s">
        <v>92</v>
      </c>
      <c r="C18" s="127" t="s">
        <v>93</v>
      </c>
      <c r="D18" s="215" t="s">
        <v>94</v>
      </c>
      <c r="E18" s="127" t="s">
        <v>95</v>
      </c>
    </row>
    <row r="19" spans="1:7" s="96" customFormat="1" x14ac:dyDescent="0.25">
      <c r="A19" s="109"/>
      <c r="B19" s="5"/>
      <c r="C19" s="126"/>
      <c r="D19" s="208">
        <v>0</v>
      </c>
      <c r="E19" s="129"/>
    </row>
    <row r="20" spans="1:7" s="96" customFormat="1" ht="18" customHeight="1" x14ac:dyDescent="0.25">
      <c r="A20" s="109"/>
      <c r="B20" s="5"/>
      <c r="C20" s="126"/>
      <c r="D20" s="208"/>
      <c r="E20" s="130"/>
    </row>
    <row r="21" spans="1:7" s="96" customFormat="1" ht="18" customHeight="1" x14ac:dyDescent="0.25">
      <c r="A21" s="110"/>
      <c r="B21" s="5"/>
      <c r="C21" s="126"/>
      <c r="D21" s="209"/>
      <c r="E21" s="130"/>
    </row>
    <row r="22" spans="1:7" ht="18" customHeight="1" x14ac:dyDescent="0.25">
      <c r="A22" s="356" t="s">
        <v>11</v>
      </c>
      <c r="B22" s="357"/>
      <c r="C22" s="358"/>
      <c r="D22" s="218">
        <f>SUM(D19:D21)</f>
        <v>0</v>
      </c>
      <c r="E22" s="122"/>
    </row>
    <row r="23" spans="1:7" s="123" customFormat="1" ht="9.9" customHeight="1" x14ac:dyDescent="0.2">
      <c r="C23" s="124"/>
      <c r="D23" s="217"/>
      <c r="E23" s="125"/>
    </row>
    <row r="24" spans="1:7" s="30" customFormat="1" ht="17.100000000000001" customHeight="1" x14ac:dyDescent="0.25">
      <c r="A24" s="190">
        <v>6705</v>
      </c>
      <c r="B24" s="359" t="s">
        <v>367</v>
      </c>
      <c r="C24" s="359"/>
      <c r="D24" s="214"/>
      <c r="E24" s="121"/>
      <c r="F24" s="107"/>
      <c r="G24" s="107"/>
    </row>
    <row r="25" spans="1:7" s="108" customFormat="1" ht="15" customHeight="1" x14ac:dyDescent="0.25">
      <c r="B25" s="127" t="s">
        <v>92</v>
      </c>
      <c r="C25" s="127" t="s">
        <v>93</v>
      </c>
      <c r="D25" s="215" t="s">
        <v>94</v>
      </c>
      <c r="E25" s="127" t="s">
        <v>95</v>
      </c>
    </row>
    <row r="26" spans="1:7" s="96" customFormat="1" x14ac:dyDescent="0.25">
      <c r="A26" s="109"/>
      <c r="B26" s="5"/>
      <c r="C26" s="126"/>
      <c r="D26" s="208">
        <v>0</v>
      </c>
      <c r="E26" s="129"/>
    </row>
    <row r="27" spans="1:7" s="96" customFormat="1" ht="18" customHeight="1" x14ac:dyDescent="0.25">
      <c r="A27" s="109"/>
      <c r="B27" s="5"/>
      <c r="C27" s="126"/>
      <c r="D27" s="209"/>
      <c r="E27" s="130"/>
    </row>
    <row r="28" spans="1:7" s="96" customFormat="1" ht="18" customHeight="1" x14ac:dyDescent="0.25">
      <c r="A28" s="110"/>
      <c r="B28" s="5"/>
      <c r="C28" s="126"/>
      <c r="D28" s="209"/>
      <c r="E28" s="130"/>
    </row>
    <row r="29" spans="1:7" ht="18" customHeight="1" x14ac:dyDescent="0.25">
      <c r="A29" s="356" t="s">
        <v>11</v>
      </c>
      <c r="B29" s="357"/>
      <c r="C29" s="358"/>
      <c r="D29" s="218">
        <f>SUM(D26:D28)</f>
        <v>0</v>
      </c>
      <c r="E29" s="122"/>
    </row>
    <row r="30" spans="1:7" s="123" customFormat="1" ht="9.9" customHeight="1" x14ac:dyDescent="0.2">
      <c r="C30" s="124"/>
      <c r="D30" s="217"/>
      <c r="E30" s="125"/>
    </row>
    <row r="31" spans="1:7" s="30" customFormat="1" ht="17.100000000000001" customHeight="1" x14ac:dyDescent="0.25">
      <c r="A31" s="190">
        <v>6730</v>
      </c>
      <c r="B31" s="359" t="s">
        <v>359</v>
      </c>
      <c r="C31" s="359"/>
      <c r="D31" s="214"/>
      <c r="E31" s="121"/>
      <c r="F31" s="107"/>
      <c r="G31" s="107"/>
    </row>
    <row r="32" spans="1:7" s="108" customFormat="1" ht="15" customHeight="1" x14ac:dyDescent="0.25">
      <c r="B32" s="127" t="s">
        <v>92</v>
      </c>
      <c r="C32" s="127" t="s">
        <v>93</v>
      </c>
      <c r="D32" s="215" t="s">
        <v>94</v>
      </c>
      <c r="E32" s="127" t="s">
        <v>95</v>
      </c>
    </row>
    <row r="33" spans="1:7" s="96" customFormat="1" x14ac:dyDescent="0.25">
      <c r="A33" s="109"/>
      <c r="B33" s="5"/>
      <c r="C33" s="126"/>
      <c r="D33" s="208">
        <v>0</v>
      </c>
      <c r="E33" s="129"/>
    </row>
    <row r="34" spans="1:7" s="96" customFormat="1" ht="18" customHeight="1" x14ac:dyDescent="0.25">
      <c r="A34" s="109"/>
      <c r="B34" s="5"/>
      <c r="C34" s="126"/>
      <c r="D34" s="209"/>
      <c r="E34" s="130"/>
    </row>
    <row r="35" spans="1:7" ht="18" customHeight="1" x14ac:dyDescent="0.25">
      <c r="A35" s="356" t="s">
        <v>11</v>
      </c>
      <c r="B35" s="357"/>
      <c r="C35" s="358"/>
      <c r="D35" s="218">
        <f>SUM(D33:D34)</f>
        <v>0</v>
      </c>
      <c r="E35" s="122"/>
    </row>
    <row r="36" spans="1:7" s="123" customFormat="1" ht="9.9" customHeight="1" x14ac:dyDescent="0.2">
      <c r="C36" s="124"/>
      <c r="D36" s="217"/>
      <c r="E36" s="125"/>
    </row>
    <row r="37" spans="1:7" s="30" customFormat="1" ht="17.100000000000001" customHeight="1" x14ac:dyDescent="0.25">
      <c r="A37" s="190">
        <v>6740</v>
      </c>
      <c r="B37" s="359" t="s">
        <v>360</v>
      </c>
      <c r="C37" s="359"/>
      <c r="D37" s="214"/>
      <c r="E37" s="121"/>
      <c r="F37" s="107"/>
      <c r="G37" s="107"/>
    </row>
    <row r="38" spans="1:7" s="108" customFormat="1" ht="15" customHeight="1" x14ac:dyDescent="0.25">
      <c r="B38" s="127" t="s">
        <v>92</v>
      </c>
      <c r="C38" s="127" t="s">
        <v>93</v>
      </c>
      <c r="D38" s="215" t="s">
        <v>94</v>
      </c>
      <c r="E38" s="127" t="s">
        <v>95</v>
      </c>
    </row>
    <row r="39" spans="1:7" s="96" customFormat="1" ht="18" customHeight="1" x14ac:dyDescent="0.25">
      <c r="A39" s="109"/>
      <c r="B39" s="5"/>
      <c r="C39" s="126"/>
      <c r="D39" s="208">
        <v>0</v>
      </c>
      <c r="E39" s="129"/>
    </row>
    <row r="40" spans="1:7" s="96" customFormat="1" ht="18" customHeight="1" x14ac:dyDescent="0.25">
      <c r="A40" s="109"/>
      <c r="B40" s="5"/>
      <c r="C40" s="126"/>
      <c r="D40" s="209"/>
      <c r="E40" s="130"/>
    </row>
    <row r="41" spans="1:7" s="96" customFormat="1" ht="18" customHeight="1" x14ac:dyDescent="0.25">
      <c r="A41" s="110"/>
      <c r="B41" s="5"/>
      <c r="C41" s="126"/>
      <c r="D41" s="209"/>
      <c r="E41" s="130"/>
    </row>
    <row r="42" spans="1:7" ht="18" customHeight="1" x14ac:dyDescent="0.25">
      <c r="A42" s="356" t="s">
        <v>11</v>
      </c>
      <c r="B42" s="357"/>
      <c r="C42" s="358"/>
      <c r="D42" s="218">
        <f>SUM(D39:D41)</f>
        <v>0</v>
      </c>
      <c r="E42" s="122"/>
    </row>
    <row r="43" spans="1:7" s="123" customFormat="1" ht="15.9" customHeight="1" x14ac:dyDescent="0.2">
      <c r="C43" s="124"/>
      <c r="D43" s="217"/>
      <c r="E43" s="125"/>
    </row>
    <row r="44" spans="1:7" s="30" customFormat="1" ht="16.5" customHeight="1" x14ac:dyDescent="0.25">
      <c r="A44" s="190">
        <v>6800</v>
      </c>
      <c r="B44" s="359" t="s">
        <v>368</v>
      </c>
      <c r="C44" s="359"/>
      <c r="D44" s="214"/>
      <c r="E44" s="121"/>
      <c r="F44" s="107"/>
      <c r="G44" s="107"/>
    </row>
    <row r="45" spans="1:7" s="108" customFormat="1" ht="15" customHeight="1" x14ac:dyDescent="0.25">
      <c r="B45" s="127" t="s">
        <v>92</v>
      </c>
      <c r="C45" s="127" t="s">
        <v>93</v>
      </c>
      <c r="D45" s="215" t="s">
        <v>94</v>
      </c>
      <c r="E45" s="127" t="s">
        <v>95</v>
      </c>
    </row>
    <row r="46" spans="1:7" s="96" customFormat="1" ht="18" customHeight="1" x14ac:dyDescent="0.25">
      <c r="A46" s="109"/>
      <c r="B46" s="5"/>
      <c r="C46" s="126"/>
      <c r="D46" s="208">
        <v>0</v>
      </c>
      <c r="E46" s="129"/>
    </row>
    <row r="47" spans="1:7" s="96" customFormat="1" ht="18" customHeight="1" x14ac:dyDescent="0.25">
      <c r="A47" s="109"/>
      <c r="B47" s="5"/>
      <c r="C47" s="126"/>
      <c r="D47" s="209"/>
      <c r="E47" s="130"/>
    </row>
    <row r="48" spans="1:7" s="96" customFormat="1" ht="18" customHeight="1" x14ac:dyDescent="0.25">
      <c r="A48" s="110"/>
      <c r="B48" s="5"/>
      <c r="C48" s="126"/>
      <c r="D48" s="209"/>
      <c r="E48" s="130"/>
    </row>
    <row r="49" spans="1:7" ht="18" customHeight="1" x14ac:dyDescent="0.25">
      <c r="A49" s="356" t="s">
        <v>11</v>
      </c>
      <c r="B49" s="357"/>
      <c r="C49" s="358"/>
      <c r="D49" s="218">
        <f>SUM(D46:D48)</f>
        <v>0</v>
      </c>
      <c r="E49" s="122"/>
    </row>
    <row r="50" spans="1:7" ht="12" customHeight="1" x14ac:dyDescent="0.25">
      <c r="A50" s="97"/>
      <c r="B50" s="150"/>
      <c r="C50" s="151"/>
      <c r="D50" s="219"/>
      <c r="E50" s="152"/>
    </row>
    <row r="51" spans="1:7" s="30" customFormat="1" ht="17.100000000000001" customHeight="1" x14ac:dyDescent="0.25">
      <c r="A51" s="190"/>
      <c r="B51" s="359"/>
      <c r="C51" s="359"/>
      <c r="D51" s="214"/>
      <c r="E51" s="121"/>
      <c r="F51" s="107"/>
      <c r="G51" s="107"/>
    </row>
    <row r="52" spans="1:7" s="108" customFormat="1" ht="15" customHeight="1" x14ac:dyDescent="0.25">
      <c r="B52" s="127" t="s">
        <v>92</v>
      </c>
      <c r="C52" s="127" t="s">
        <v>93</v>
      </c>
      <c r="D52" s="215" t="s">
        <v>94</v>
      </c>
      <c r="E52" s="127" t="s">
        <v>95</v>
      </c>
    </row>
    <row r="53" spans="1:7" s="96" customFormat="1" ht="18" customHeight="1" x14ac:dyDescent="0.25">
      <c r="A53" s="109"/>
      <c r="B53" s="5"/>
      <c r="C53" s="126"/>
      <c r="D53" s="208"/>
      <c r="E53" s="129"/>
    </row>
    <row r="54" spans="1:7" s="96" customFormat="1" ht="18" customHeight="1" x14ac:dyDescent="0.25">
      <c r="A54" s="109"/>
      <c r="B54" s="5"/>
      <c r="C54" s="126"/>
      <c r="D54" s="209"/>
      <c r="E54" s="130"/>
    </row>
    <row r="55" spans="1:7" s="96" customFormat="1" x14ac:dyDescent="0.25">
      <c r="A55" s="110"/>
      <c r="B55" s="5"/>
      <c r="C55" s="126"/>
      <c r="D55" s="218">
        <f>SUM(D53:D54)</f>
        <v>0</v>
      </c>
      <c r="E55" s="130"/>
    </row>
    <row r="56" spans="1:7" s="96" customFormat="1" ht="10.5" customHeight="1" x14ac:dyDescent="0.25">
      <c r="A56" s="158"/>
      <c r="B56" s="159"/>
      <c r="C56" s="160"/>
      <c r="D56" s="220"/>
      <c r="E56" s="161"/>
    </row>
    <row r="57" spans="1:7" s="30" customFormat="1" ht="17.100000000000001" customHeight="1" x14ac:dyDescent="0.25">
      <c r="A57" s="190"/>
      <c r="B57" s="359"/>
      <c r="C57" s="359"/>
      <c r="D57" s="214"/>
      <c r="E57" s="121"/>
      <c r="F57" s="107"/>
      <c r="G57" s="107"/>
    </row>
    <row r="58" spans="1:7" s="108" customFormat="1" ht="15" customHeight="1" x14ac:dyDescent="0.25">
      <c r="B58" s="41" t="s">
        <v>92</v>
      </c>
      <c r="C58" s="41" t="s">
        <v>93</v>
      </c>
      <c r="D58" s="215" t="s">
        <v>94</v>
      </c>
      <c r="E58" s="41" t="s">
        <v>95</v>
      </c>
    </row>
    <row r="59" spans="1:7" s="96" customFormat="1" ht="18" customHeight="1" x14ac:dyDescent="0.25">
      <c r="A59" s="109"/>
      <c r="B59" s="5" t="s">
        <v>361</v>
      </c>
      <c r="C59" s="126"/>
      <c r="D59" s="208"/>
      <c r="E59" s="129"/>
    </row>
    <row r="60" spans="1:7" s="96" customFormat="1" ht="18" customHeight="1" x14ac:dyDescent="0.25">
      <c r="A60" s="109"/>
      <c r="B60" s="5"/>
      <c r="C60" s="126"/>
      <c r="D60" s="209"/>
      <c r="E60" s="130"/>
    </row>
    <row r="61" spans="1:7" s="96" customFormat="1" ht="18" customHeight="1" x14ac:dyDescent="0.25">
      <c r="A61" s="110"/>
      <c r="B61" s="5"/>
      <c r="C61" s="126"/>
      <c r="D61" s="209"/>
      <c r="E61" s="130"/>
    </row>
    <row r="62" spans="1:7" ht="18" customHeight="1" x14ac:dyDescent="0.25">
      <c r="A62" s="356" t="s">
        <v>11</v>
      </c>
      <c r="B62" s="357"/>
      <c r="C62" s="358"/>
      <c r="D62" s="218">
        <f>SUM(D59:D61)</f>
        <v>0</v>
      </c>
      <c r="E62" s="122"/>
    </row>
    <row r="63" spans="1:7" s="123" customFormat="1" ht="9" customHeight="1" x14ac:dyDescent="0.2">
      <c r="C63" s="124"/>
      <c r="D63" s="217"/>
      <c r="E63" s="125"/>
    </row>
    <row r="64" spans="1:7" s="30" customFormat="1" ht="17.100000000000001" customHeight="1" x14ac:dyDescent="0.25">
      <c r="A64" s="190"/>
      <c r="B64" s="359"/>
      <c r="C64" s="359"/>
      <c r="D64" s="214"/>
      <c r="E64" s="121"/>
      <c r="F64" s="107"/>
      <c r="G64" s="107"/>
    </row>
    <row r="65" spans="1:7" s="108" customFormat="1" ht="15" customHeight="1" x14ac:dyDescent="0.25">
      <c r="B65" s="127" t="s">
        <v>92</v>
      </c>
      <c r="C65" s="127" t="s">
        <v>93</v>
      </c>
      <c r="D65" s="215" t="s">
        <v>94</v>
      </c>
      <c r="E65" s="127" t="s">
        <v>95</v>
      </c>
    </row>
    <row r="66" spans="1:7" s="96" customFormat="1" ht="18" customHeight="1" x14ac:dyDescent="0.25">
      <c r="A66" s="109"/>
      <c r="B66" s="126"/>
      <c r="C66" s="126"/>
      <c r="D66" s="208"/>
      <c r="E66" s="129"/>
    </row>
    <row r="67" spans="1:7" s="96" customFormat="1" ht="18" customHeight="1" x14ac:dyDescent="0.25">
      <c r="A67" s="109"/>
      <c r="B67" s="5"/>
      <c r="C67" s="126"/>
      <c r="D67" s="209"/>
      <c r="E67" s="130"/>
    </row>
    <row r="68" spans="1:7" s="96" customFormat="1" ht="18" customHeight="1" x14ac:dyDescent="0.25">
      <c r="A68" s="110"/>
      <c r="B68" s="5"/>
      <c r="C68" s="126"/>
      <c r="D68" s="209"/>
      <c r="E68" s="130"/>
    </row>
    <row r="69" spans="1:7" ht="18" customHeight="1" x14ac:dyDescent="0.25">
      <c r="A69" s="356" t="s">
        <v>11</v>
      </c>
      <c r="B69" s="357"/>
      <c r="C69" s="358"/>
      <c r="D69" s="218">
        <f>SUM(D66:D68)</f>
        <v>0</v>
      </c>
      <c r="E69" s="122"/>
    </row>
    <row r="70" spans="1:7" s="123" customFormat="1" ht="15.9" customHeight="1" x14ac:dyDescent="0.2">
      <c r="C70" s="124"/>
      <c r="D70" s="217"/>
      <c r="E70" s="125"/>
    </row>
    <row r="71" spans="1:7" s="30" customFormat="1" ht="17.100000000000001" customHeight="1" x14ac:dyDescent="0.25">
      <c r="A71" s="190"/>
      <c r="B71" s="359"/>
      <c r="C71" s="359"/>
      <c r="D71" s="214"/>
      <c r="E71" s="121"/>
      <c r="F71" s="107"/>
      <c r="G71" s="107"/>
    </row>
    <row r="72" spans="1:7" s="108" customFormat="1" ht="15" customHeight="1" x14ac:dyDescent="0.25">
      <c r="B72" s="127" t="s">
        <v>92</v>
      </c>
      <c r="C72" s="127" t="s">
        <v>93</v>
      </c>
      <c r="D72" s="215" t="s">
        <v>94</v>
      </c>
      <c r="E72" s="127" t="s">
        <v>95</v>
      </c>
    </row>
    <row r="73" spans="1:7" s="96" customFormat="1" ht="18" customHeight="1" x14ac:dyDescent="0.25">
      <c r="A73" s="109"/>
      <c r="B73" s="5"/>
      <c r="C73" s="126"/>
      <c r="D73" s="208"/>
      <c r="E73" s="129"/>
    </row>
    <row r="74" spans="1:7" s="96" customFormat="1" ht="18" customHeight="1" x14ac:dyDescent="0.25">
      <c r="A74" s="109"/>
      <c r="B74" s="5"/>
      <c r="C74" s="126"/>
      <c r="D74" s="209"/>
      <c r="E74" s="130"/>
    </row>
    <row r="75" spans="1:7" s="96" customFormat="1" ht="18" customHeight="1" x14ac:dyDescent="0.25">
      <c r="A75" s="110"/>
      <c r="B75" s="5"/>
      <c r="C75" s="126"/>
      <c r="D75" s="209"/>
      <c r="E75" s="130"/>
    </row>
    <row r="76" spans="1:7" ht="18" customHeight="1" x14ac:dyDescent="0.25">
      <c r="A76" s="356" t="s">
        <v>11</v>
      </c>
      <c r="B76" s="357"/>
      <c r="C76" s="358"/>
      <c r="D76" s="218">
        <f>SUM(D73:D75)</f>
        <v>0</v>
      </c>
      <c r="E76" s="122"/>
    </row>
    <row r="77" spans="1:7" s="123" customFormat="1" ht="15.9" customHeight="1" x14ac:dyDescent="0.2">
      <c r="C77" s="124"/>
      <c r="D77" s="217"/>
      <c r="E77" s="125"/>
    </row>
    <row r="78" spans="1:7" s="30" customFormat="1" ht="17.100000000000001" customHeight="1" x14ac:dyDescent="0.25">
      <c r="A78" s="190"/>
      <c r="B78" s="359"/>
      <c r="C78" s="359"/>
      <c r="D78" s="214"/>
      <c r="E78" s="121"/>
      <c r="F78" s="107"/>
      <c r="G78" s="107"/>
    </row>
    <row r="79" spans="1:7" s="108" customFormat="1" ht="15" customHeight="1" x14ac:dyDescent="0.25">
      <c r="B79" s="127" t="s">
        <v>92</v>
      </c>
      <c r="C79" s="127" t="s">
        <v>93</v>
      </c>
      <c r="D79" s="215" t="s">
        <v>94</v>
      </c>
      <c r="E79" s="127" t="s">
        <v>95</v>
      </c>
    </row>
    <row r="80" spans="1:7" s="96" customFormat="1" ht="18" customHeight="1" x14ac:dyDescent="0.25">
      <c r="A80" s="109"/>
      <c r="B80" s="5"/>
      <c r="C80" s="126"/>
      <c r="D80" s="208"/>
      <c r="E80" s="129"/>
    </row>
    <row r="81" spans="1:7" s="96" customFormat="1" ht="18" customHeight="1" x14ac:dyDescent="0.25">
      <c r="A81" s="109"/>
      <c r="B81" s="5"/>
      <c r="C81" s="126"/>
      <c r="D81" s="209">
        <v>0</v>
      </c>
      <c r="E81" s="130"/>
    </row>
    <row r="82" spans="1:7" s="96" customFormat="1" ht="18" customHeight="1" x14ac:dyDescent="0.25">
      <c r="A82" s="110"/>
      <c r="B82" s="5"/>
      <c r="C82" s="126"/>
      <c r="D82" s="209">
        <v>0</v>
      </c>
      <c r="E82" s="130"/>
    </row>
    <row r="83" spans="1:7" ht="18" customHeight="1" x14ac:dyDescent="0.25">
      <c r="A83" s="356" t="s">
        <v>11</v>
      </c>
      <c r="B83" s="357"/>
      <c r="C83" s="358"/>
      <c r="D83" s="218">
        <f>SUM(D80:D82)</f>
        <v>0</v>
      </c>
      <c r="E83" s="122"/>
    </row>
    <row r="84" spans="1:7" s="123" customFormat="1" ht="15.9" customHeight="1" x14ac:dyDescent="0.2">
      <c r="C84" s="124"/>
      <c r="D84" s="217"/>
      <c r="E84" s="125"/>
    </row>
    <row r="85" spans="1:7" s="30" customFormat="1" ht="17.100000000000001" customHeight="1" x14ac:dyDescent="0.25">
      <c r="D85" s="221"/>
      <c r="G85" s="107"/>
    </row>
    <row r="86" spans="1:7" s="108" customFormat="1" ht="15" customHeight="1" x14ac:dyDescent="0.25">
      <c r="A86" s="211"/>
      <c r="B86" s="359"/>
      <c r="C86" s="359"/>
      <c r="D86" s="214"/>
      <c r="E86" s="121"/>
    </row>
    <row r="87" spans="1:7" s="96" customFormat="1" ht="18" customHeight="1" x14ac:dyDescent="0.25">
      <c r="A87" s="108"/>
      <c r="B87" s="210" t="s">
        <v>92</v>
      </c>
      <c r="C87" s="210" t="s">
        <v>93</v>
      </c>
      <c r="D87" s="215" t="s">
        <v>94</v>
      </c>
      <c r="E87" s="210" t="s">
        <v>95</v>
      </c>
    </row>
    <row r="88" spans="1:7" s="96" customFormat="1" ht="18" customHeight="1" x14ac:dyDescent="0.25">
      <c r="A88" s="109"/>
      <c r="B88" s="5"/>
      <c r="C88" s="126"/>
      <c r="D88" s="208"/>
      <c r="E88" s="129"/>
    </row>
    <row r="89" spans="1:7" x14ac:dyDescent="0.25">
      <c r="A89" s="109"/>
      <c r="B89" s="5"/>
      <c r="C89" s="126"/>
      <c r="D89" s="209">
        <v>0</v>
      </c>
      <c r="E89" s="130"/>
    </row>
    <row r="90" spans="1:7" x14ac:dyDescent="0.25">
      <c r="A90" s="110"/>
      <c r="B90" s="5"/>
      <c r="C90" s="126"/>
      <c r="D90" s="209">
        <v>0</v>
      </c>
      <c r="E90" s="130"/>
    </row>
    <row r="91" spans="1:7" x14ac:dyDescent="0.25">
      <c r="A91" s="356" t="s">
        <v>11</v>
      </c>
      <c r="B91" s="357"/>
      <c r="C91" s="358"/>
      <c r="D91" s="218">
        <f>SUM(D88:D90)</f>
        <v>0</v>
      </c>
      <c r="E91" s="122"/>
    </row>
    <row r="93" spans="1:7" x14ac:dyDescent="0.25">
      <c r="A93" s="211"/>
      <c r="B93" s="359"/>
      <c r="C93" s="359"/>
      <c r="D93" s="214"/>
      <c r="E93" s="121"/>
    </row>
    <row r="94" spans="1:7" x14ac:dyDescent="0.25">
      <c r="A94" s="108"/>
      <c r="B94" s="210" t="s">
        <v>92</v>
      </c>
      <c r="C94" s="210" t="s">
        <v>93</v>
      </c>
      <c r="D94" s="215" t="s">
        <v>94</v>
      </c>
      <c r="E94" s="210" t="s">
        <v>95</v>
      </c>
    </row>
    <row r="95" spans="1:7" x14ac:dyDescent="0.25">
      <c r="A95" s="109"/>
      <c r="B95" s="5"/>
      <c r="C95" s="126"/>
      <c r="D95" s="208"/>
      <c r="E95" s="129"/>
    </row>
    <row r="96" spans="1:7" x14ac:dyDescent="0.25">
      <c r="A96" s="109"/>
      <c r="B96" s="5"/>
      <c r="C96" s="126"/>
      <c r="D96" s="209">
        <v>0</v>
      </c>
      <c r="E96" s="130"/>
    </row>
    <row r="97" spans="1:5" x14ac:dyDescent="0.25">
      <c r="A97" s="110"/>
      <c r="B97" s="5"/>
      <c r="C97" s="126"/>
      <c r="D97" s="209">
        <v>0</v>
      </c>
      <c r="E97" s="130"/>
    </row>
    <row r="98" spans="1:5" x14ac:dyDescent="0.25">
      <c r="A98" s="356" t="s">
        <v>11</v>
      </c>
      <c r="B98" s="357"/>
      <c r="C98" s="358"/>
      <c r="D98" s="218">
        <f>SUM(D95:D97)</f>
        <v>0</v>
      </c>
      <c r="E98" s="122"/>
    </row>
    <row r="100" spans="1:5" x14ac:dyDescent="0.25">
      <c r="A100" s="211"/>
      <c r="B100" s="359"/>
      <c r="C100" s="359"/>
      <c r="D100" s="214"/>
      <c r="E100" s="121"/>
    </row>
    <row r="101" spans="1:5" x14ac:dyDescent="0.25">
      <c r="A101" s="108"/>
      <c r="B101" s="210" t="s">
        <v>92</v>
      </c>
      <c r="C101" s="210" t="s">
        <v>93</v>
      </c>
      <c r="D101" s="215" t="s">
        <v>94</v>
      </c>
      <c r="E101" s="210" t="s">
        <v>95</v>
      </c>
    </row>
    <row r="102" spans="1:5" x14ac:dyDescent="0.25">
      <c r="A102" s="109"/>
      <c r="B102" s="5"/>
      <c r="C102" s="126"/>
      <c r="D102" s="208"/>
      <c r="E102" s="129"/>
    </row>
    <row r="103" spans="1:5" x14ac:dyDescent="0.25">
      <c r="A103" s="109"/>
      <c r="B103" s="5"/>
      <c r="C103" s="126"/>
      <c r="D103" s="209">
        <v>0</v>
      </c>
      <c r="E103" s="130"/>
    </row>
    <row r="104" spans="1:5" x14ac:dyDescent="0.25">
      <c r="A104" s="110"/>
      <c r="B104" s="5"/>
      <c r="C104" s="126"/>
      <c r="D104" s="209">
        <v>0</v>
      </c>
      <c r="E104" s="130"/>
    </row>
    <row r="105" spans="1:5" x14ac:dyDescent="0.25">
      <c r="A105" s="356" t="s">
        <v>11</v>
      </c>
      <c r="B105" s="357"/>
      <c r="C105" s="358"/>
      <c r="D105" s="218">
        <f>SUM(D102:D104)</f>
        <v>0</v>
      </c>
      <c r="E105" s="122"/>
    </row>
  </sheetData>
  <mergeCells count="31">
    <mergeCell ref="A105:C105"/>
    <mergeCell ref="B86:C86"/>
    <mergeCell ref="A91:C91"/>
    <mergeCell ref="B93:C93"/>
    <mergeCell ref="A98:C98"/>
    <mergeCell ref="B100:C100"/>
    <mergeCell ref="A1:B2"/>
    <mergeCell ref="C2:E2"/>
    <mergeCell ref="B4:C4"/>
    <mergeCell ref="B11:C11"/>
    <mergeCell ref="A15:C15"/>
    <mergeCell ref="B17:C17"/>
    <mergeCell ref="A9:C9"/>
    <mergeCell ref="A22:C22"/>
    <mergeCell ref="B24:C24"/>
    <mergeCell ref="A29:C29"/>
    <mergeCell ref="B31:C31"/>
    <mergeCell ref="A35:C35"/>
    <mergeCell ref="B51:C51"/>
    <mergeCell ref="B37:C37"/>
    <mergeCell ref="A42:C42"/>
    <mergeCell ref="B44:C44"/>
    <mergeCell ref="A49:C49"/>
    <mergeCell ref="A76:C76"/>
    <mergeCell ref="B78:C78"/>
    <mergeCell ref="A83:C83"/>
    <mergeCell ref="B57:C57"/>
    <mergeCell ref="A62:C62"/>
    <mergeCell ref="B64:C64"/>
    <mergeCell ref="A69:C69"/>
    <mergeCell ref="B71:C71"/>
  </mergeCells>
  <phoneticPr fontId="8" type="noConversion"/>
  <conditionalFormatting sqref="D4:E4">
    <cfRule type="cellIs" dxfId="2" priority="4082" stopIfTrue="1" operator="equal">
      <formula>"#"</formula>
    </cfRule>
  </conditionalFormatting>
  <conditionalFormatting sqref="D4:E4">
    <cfRule type="cellIs" dxfId="1" priority="4081" stopIfTrue="1" operator="equal">
      <formula>"Insert Line Item Name Here"</formula>
    </cfRule>
  </conditionalFormatting>
  <pageMargins left="0.5" right="0.5" top="0.5" bottom="0.5" header="0.5" footer="0.5"/>
  <pageSetup scale="98" orientation="portrait" horizontalDpi="4294967293" verticalDpi="4294967293" r:id="rId1"/>
  <headerFooter alignWithMargins="0"/>
  <colBreaks count="1" manualBreakCount="1">
    <brk id="5" max="1048575" man="1"/>
  </colBreaks>
  <ignoredErrors>
    <ignoredError sqref="D5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7"/>
  <sheetViews>
    <sheetView workbookViewId="0">
      <selection activeCell="D11" sqref="D11"/>
    </sheetView>
  </sheetViews>
  <sheetFormatPr defaultRowHeight="13.2" x14ac:dyDescent="0.25"/>
  <cols>
    <col min="1" max="1" width="17.5546875" customWidth="1"/>
  </cols>
  <sheetData>
    <row r="3" spans="1:6" ht="12.75" customHeight="1" x14ac:dyDescent="0.25">
      <c r="A3" s="4" t="s">
        <v>60</v>
      </c>
      <c r="B3" s="3"/>
      <c r="C3" s="3"/>
      <c r="D3" s="3"/>
      <c r="E3" s="3"/>
      <c r="F3" s="3"/>
    </row>
    <row r="4" spans="1:6" ht="12.75" customHeight="1" x14ac:dyDescent="0.25">
      <c r="A4" s="4" t="s">
        <v>61</v>
      </c>
      <c r="B4" s="3"/>
      <c r="C4" s="3"/>
      <c r="D4" s="3"/>
      <c r="E4" s="3"/>
      <c r="F4" s="3"/>
    </row>
    <row r="5" spans="1:6" ht="12.75" customHeight="1" x14ac:dyDescent="0.25">
      <c r="A5" s="4" t="s">
        <v>62</v>
      </c>
      <c r="B5" s="3"/>
      <c r="C5" s="3"/>
      <c r="D5" s="3"/>
      <c r="E5" s="3"/>
      <c r="F5" s="3"/>
    </row>
    <row r="6" spans="1:6" ht="12.75" customHeight="1" x14ac:dyDescent="0.25">
      <c r="A6" s="4" t="s">
        <v>64</v>
      </c>
      <c r="B6" s="3"/>
      <c r="C6" s="3"/>
      <c r="D6" s="3"/>
      <c r="E6" s="3"/>
      <c r="F6" s="3"/>
    </row>
    <row r="7" spans="1:6" ht="12.75" customHeight="1" x14ac:dyDescent="0.25">
      <c r="A7" s="4" t="s">
        <v>63</v>
      </c>
      <c r="B7" s="3"/>
      <c r="C7" s="3"/>
      <c r="D7" s="3"/>
      <c r="E7" s="3"/>
      <c r="F7"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G92"/>
  <sheetViews>
    <sheetView showGridLines="0" workbookViewId="0">
      <selection activeCell="I22" sqref="I22"/>
    </sheetView>
  </sheetViews>
  <sheetFormatPr defaultRowHeight="13.2" x14ac:dyDescent="0.25"/>
  <cols>
    <col min="1" max="1" width="9.44140625" bestFit="1" customWidth="1"/>
    <col min="2" max="2" width="36.88671875" bestFit="1" customWidth="1"/>
    <col min="3" max="3" width="0.33203125" customWidth="1"/>
    <col min="4" max="4" width="1.44140625" style="261" customWidth="1"/>
    <col min="5" max="5" width="9.44140625" bestFit="1" customWidth="1"/>
    <col min="6" max="6" width="7.88671875" customWidth="1"/>
    <col min="7" max="7" width="24" customWidth="1"/>
  </cols>
  <sheetData>
    <row r="1" spans="1:7" x14ac:dyDescent="0.25">
      <c r="A1" s="172" t="s">
        <v>122</v>
      </c>
      <c r="B1" s="173"/>
      <c r="C1" s="174"/>
      <c r="D1" s="262"/>
      <c r="E1" s="172" t="s">
        <v>123</v>
      </c>
      <c r="G1" s="138"/>
    </row>
    <row r="2" spans="1:7" ht="14.4" x14ac:dyDescent="0.35">
      <c r="A2" s="175" t="s">
        <v>115</v>
      </c>
      <c r="B2" s="175" t="s">
        <v>12</v>
      </c>
      <c r="C2" s="176"/>
      <c r="D2" s="263"/>
      <c r="E2" s="175" t="s">
        <v>115</v>
      </c>
      <c r="F2" s="175" t="s">
        <v>12</v>
      </c>
      <c r="G2" s="137"/>
    </row>
    <row r="3" spans="1:7" ht="14.1" customHeight="1" x14ac:dyDescent="0.25">
      <c r="A3" s="259">
        <v>5000</v>
      </c>
      <c r="B3" s="177" t="s">
        <v>124</v>
      </c>
      <c r="C3" s="178"/>
      <c r="D3" s="264"/>
      <c r="E3" s="259">
        <v>6000</v>
      </c>
      <c r="F3" s="177" t="s">
        <v>125</v>
      </c>
      <c r="G3" s="179"/>
    </row>
    <row r="4" spans="1:7" ht="14.1" customHeight="1" x14ac:dyDescent="0.25">
      <c r="A4" s="259">
        <v>5004</v>
      </c>
      <c r="B4" s="177" t="s">
        <v>126</v>
      </c>
      <c r="C4" s="178"/>
      <c r="D4" s="264"/>
      <c r="E4" s="259">
        <v>6001</v>
      </c>
      <c r="F4" s="177" t="s">
        <v>127</v>
      </c>
      <c r="G4" s="181"/>
    </row>
    <row r="5" spans="1:7" ht="14.1" customHeight="1" x14ac:dyDescent="0.25">
      <c r="A5" s="259">
        <v>5008</v>
      </c>
      <c r="B5" s="177" t="s">
        <v>129</v>
      </c>
      <c r="C5" s="178"/>
      <c r="D5" s="264"/>
      <c r="E5" s="259">
        <v>6250</v>
      </c>
      <c r="F5" s="177" t="s">
        <v>128</v>
      </c>
      <c r="G5" s="181"/>
    </row>
    <row r="6" spans="1:7" ht="14.1" customHeight="1" x14ac:dyDescent="0.25">
      <c r="A6" s="259">
        <v>5010</v>
      </c>
      <c r="B6" s="177" t="s">
        <v>130</v>
      </c>
      <c r="C6" s="178"/>
      <c r="D6" s="264"/>
      <c r="E6" s="259">
        <v>6500</v>
      </c>
      <c r="F6" s="177" t="s">
        <v>554</v>
      </c>
      <c r="G6" s="181"/>
    </row>
    <row r="7" spans="1:7" ht="14.1" customHeight="1" x14ac:dyDescent="0.25">
      <c r="A7" s="259">
        <v>5011</v>
      </c>
      <c r="B7" s="177" t="s">
        <v>132</v>
      </c>
      <c r="C7" s="178"/>
      <c r="D7" s="264"/>
      <c r="E7" s="259">
        <v>6501</v>
      </c>
      <c r="F7" s="177" t="s">
        <v>131</v>
      </c>
      <c r="G7" s="181"/>
    </row>
    <row r="8" spans="1:7" ht="14.1" customHeight="1" x14ac:dyDescent="0.25">
      <c r="A8" s="259">
        <v>5012</v>
      </c>
      <c r="B8" s="177" t="s">
        <v>134</v>
      </c>
      <c r="C8" s="178"/>
      <c r="D8" s="264"/>
      <c r="E8" s="259">
        <v>6525</v>
      </c>
      <c r="F8" s="177" t="s">
        <v>133</v>
      </c>
      <c r="G8" s="181"/>
    </row>
    <row r="9" spans="1:7" ht="14.1" customHeight="1" x14ac:dyDescent="0.25">
      <c r="A9" s="259">
        <v>5013</v>
      </c>
      <c r="B9" s="177" t="s">
        <v>136</v>
      </c>
      <c r="C9" s="178"/>
      <c r="D9" s="264"/>
      <c r="E9" s="259">
        <v>6526</v>
      </c>
      <c r="F9" s="177" t="s">
        <v>135</v>
      </c>
      <c r="G9" s="181"/>
    </row>
    <row r="10" spans="1:7" ht="14.1" customHeight="1" x14ac:dyDescent="0.25">
      <c r="A10" s="259">
        <v>5015</v>
      </c>
      <c r="B10" s="177" t="s">
        <v>139</v>
      </c>
      <c r="C10" s="178"/>
      <c r="D10" s="264"/>
      <c r="E10" s="259">
        <v>6529</v>
      </c>
      <c r="F10" s="177" t="s">
        <v>137</v>
      </c>
      <c r="G10" s="181"/>
    </row>
    <row r="11" spans="1:7" ht="14.1" customHeight="1" x14ac:dyDescent="0.25">
      <c r="A11" s="259">
        <v>5020</v>
      </c>
      <c r="B11" s="177" t="s">
        <v>141</v>
      </c>
      <c r="C11" s="178"/>
      <c r="D11" s="264"/>
      <c r="E11" s="259">
        <v>6548</v>
      </c>
      <c r="F11" s="177" t="s">
        <v>138</v>
      </c>
      <c r="G11" s="181"/>
    </row>
    <row r="12" spans="1:7" ht="14.1" customHeight="1" x14ac:dyDescent="0.25">
      <c r="A12" s="259">
        <v>5025</v>
      </c>
      <c r="B12" s="177" t="s">
        <v>143</v>
      </c>
      <c r="C12" s="178"/>
      <c r="D12" s="264"/>
      <c r="E12" s="259">
        <v>6549</v>
      </c>
      <c r="F12" s="177" t="s">
        <v>140</v>
      </c>
      <c r="G12" s="181"/>
    </row>
    <row r="13" spans="1:7" ht="14.1" customHeight="1" x14ac:dyDescent="0.25">
      <c r="A13" s="259">
        <v>5030</v>
      </c>
      <c r="B13" s="177" t="s">
        <v>145</v>
      </c>
      <c r="C13" s="178"/>
      <c r="D13" s="264"/>
      <c r="E13" s="259">
        <v>6550</v>
      </c>
      <c r="F13" s="177" t="s">
        <v>142</v>
      </c>
      <c r="G13" s="181"/>
    </row>
    <row r="14" spans="1:7" ht="14.1" customHeight="1" x14ac:dyDescent="0.25">
      <c r="A14" s="259">
        <v>5035</v>
      </c>
      <c r="B14" s="177" t="s">
        <v>147</v>
      </c>
      <c r="C14" s="178"/>
      <c r="D14" s="264"/>
      <c r="E14" s="259">
        <v>6560</v>
      </c>
      <c r="F14" s="177" t="s">
        <v>144</v>
      </c>
      <c r="G14" s="181"/>
    </row>
    <row r="15" spans="1:7" ht="14.1" customHeight="1" x14ac:dyDescent="0.25">
      <c r="A15" s="259">
        <v>5040</v>
      </c>
      <c r="B15" s="177" t="s">
        <v>149</v>
      </c>
      <c r="C15" s="178"/>
      <c r="D15" s="264"/>
      <c r="E15" s="259">
        <v>6561</v>
      </c>
      <c r="F15" s="177" t="s">
        <v>146</v>
      </c>
      <c r="G15" s="181"/>
    </row>
    <row r="16" spans="1:7" ht="14.1" customHeight="1" x14ac:dyDescent="0.25">
      <c r="A16" s="259">
        <v>5044</v>
      </c>
      <c r="B16" s="177" t="s">
        <v>151</v>
      </c>
      <c r="C16" s="178"/>
      <c r="D16" s="264"/>
      <c r="E16" s="259">
        <v>6562</v>
      </c>
      <c r="F16" s="177" t="s">
        <v>148</v>
      </c>
      <c r="G16" s="181"/>
    </row>
    <row r="17" spans="1:7" ht="14.1" customHeight="1" x14ac:dyDescent="0.25">
      <c r="A17" s="259">
        <v>5045</v>
      </c>
      <c r="B17" s="177" t="s">
        <v>153</v>
      </c>
      <c r="C17" s="178"/>
      <c r="D17" s="264"/>
      <c r="E17" s="259">
        <v>6563</v>
      </c>
      <c r="F17" s="177" t="s">
        <v>150</v>
      </c>
      <c r="G17" s="181"/>
    </row>
    <row r="18" spans="1:7" ht="14.1" customHeight="1" x14ac:dyDescent="0.25">
      <c r="A18" s="259">
        <v>5046</v>
      </c>
      <c r="B18" s="177" t="s">
        <v>155</v>
      </c>
      <c r="C18" s="178"/>
      <c r="D18" s="264"/>
      <c r="E18" s="259">
        <v>6564</v>
      </c>
      <c r="F18" s="177" t="s">
        <v>152</v>
      </c>
      <c r="G18" s="181"/>
    </row>
    <row r="19" spans="1:7" ht="14.1" customHeight="1" x14ac:dyDescent="0.25">
      <c r="A19" s="259">
        <v>5047</v>
      </c>
      <c r="B19" s="177" t="s">
        <v>157</v>
      </c>
      <c r="C19" s="178"/>
      <c r="D19" s="264"/>
      <c r="E19" s="259">
        <v>6565</v>
      </c>
      <c r="F19" s="177" t="s">
        <v>154</v>
      </c>
      <c r="G19" s="181"/>
    </row>
    <row r="20" spans="1:7" ht="14.1" customHeight="1" x14ac:dyDescent="0.25">
      <c r="A20" s="259">
        <v>5051</v>
      </c>
      <c r="B20" s="177" t="s">
        <v>160</v>
      </c>
      <c r="C20" s="182"/>
      <c r="D20" s="264"/>
      <c r="E20" s="259">
        <v>6566</v>
      </c>
      <c r="F20" s="177" t="s">
        <v>156</v>
      </c>
      <c r="G20" s="181"/>
    </row>
    <row r="21" spans="1:7" ht="14.1" customHeight="1" x14ac:dyDescent="0.35">
      <c r="A21" s="259">
        <v>5053</v>
      </c>
      <c r="B21" s="177" t="s">
        <v>162</v>
      </c>
      <c r="C21" s="183"/>
      <c r="D21" s="264"/>
      <c r="E21" s="259">
        <v>6567</v>
      </c>
      <c r="F21" s="177" t="s">
        <v>158</v>
      </c>
      <c r="G21" s="181"/>
    </row>
    <row r="22" spans="1:7" ht="14.1" customHeight="1" x14ac:dyDescent="0.25">
      <c r="A22" s="259">
        <v>5054</v>
      </c>
      <c r="B22" s="177" t="s">
        <v>164</v>
      </c>
      <c r="C22" s="182"/>
      <c r="D22" s="264"/>
      <c r="E22" s="259">
        <v>6570</v>
      </c>
      <c r="F22" s="177" t="s">
        <v>159</v>
      </c>
      <c r="G22" s="181"/>
    </row>
    <row r="23" spans="1:7" ht="14.1" customHeight="1" x14ac:dyDescent="0.25">
      <c r="A23" s="259">
        <v>5055</v>
      </c>
      <c r="B23" s="177" t="s">
        <v>166</v>
      </c>
      <c r="C23" s="178"/>
      <c r="D23" s="264"/>
      <c r="E23" s="259">
        <v>6572</v>
      </c>
      <c r="F23" s="177" t="s">
        <v>161</v>
      </c>
      <c r="G23" s="181"/>
    </row>
    <row r="24" spans="1:7" ht="14.1" customHeight="1" x14ac:dyDescent="0.25">
      <c r="A24" s="259">
        <v>5057</v>
      </c>
      <c r="B24" s="177" t="s">
        <v>168</v>
      </c>
      <c r="C24" s="178"/>
      <c r="D24" s="264"/>
      <c r="E24" s="259">
        <v>6574</v>
      </c>
      <c r="F24" s="177" t="s">
        <v>163</v>
      </c>
      <c r="G24" s="181"/>
    </row>
    <row r="25" spans="1:7" ht="14.1" customHeight="1" x14ac:dyDescent="0.25">
      <c r="A25" s="259">
        <v>5060</v>
      </c>
      <c r="B25" s="177" t="s">
        <v>170</v>
      </c>
      <c r="C25" s="178"/>
      <c r="D25" s="264"/>
      <c r="E25" s="259">
        <v>6578</v>
      </c>
      <c r="F25" s="177" t="s">
        <v>165</v>
      </c>
      <c r="G25" s="181"/>
    </row>
    <row r="26" spans="1:7" ht="14.1" customHeight="1" x14ac:dyDescent="0.25">
      <c r="A26" s="259">
        <v>5061</v>
      </c>
      <c r="B26" s="177" t="s">
        <v>172</v>
      </c>
      <c r="C26" s="178"/>
      <c r="D26" s="264"/>
      <c r="E26" s="259">
        <v>6580</v>
      </c>
      <c r="F26" s="177" t="s">
        <v>167</v>
      </c>
      <c r="G26" s="181"/>
    </row>
    <row r="27" spans="1:7" ht="14.1" customHeight="1" x14ac:dyDescent="0.25">
      <c r="A27" s="259">
        <v>5062</v>
      </c>
      <c r="B27" s="177" t="s">
        <v>174</v>
      </c>
      <c r="C27" s="178"/>
      <c r="D27" s="264"/>
      <c r="E27" s="259">
        <v>6584</v>
      </c>
      <c r="F27" s="177" t="s">
        <v>169</v>
      </c>
      <c r="G27" s="181"/>
    </row>
    <row r="28" spans="1:7" ht="14.1" customHeight="1" x14ac:dyDescent="0.25">
      <c r="A28" s="259">
        <v>5065</v>
      </c>
      <c r="B28" s="177" t="s">
        <v>176</v>
      </c>
      <c r="C28" s="178"/>
      <c r="D28" s="264"/>
      <c r="E28" s="259">
        <v>6600</v>
      </c>
      <c r="F28" s="177" t="s">
        <v>171</v>
      </c>
      <c r="G28" s="181"/>
    </row>
    <row r="29" spans="1:7" ht="14.1" customHeight="1" x14ac:dyDescent="0.25">
      <c r="A29" s="259">
        <v>5066</v>
      </c>
      <c r="B29" s="177" t="s">
        <v>178</v>
      </c>
      <c r="C29" s="178"/>
      <c r="D29" s="264"/>
      <c r="E29" s="259">
        <v>6605</v>
      </c>
      <c r="F29" s="177" t="s">
        <v>173</v>
      </c>
      <c r="G29" s="179"/>
    </row>
    <row r="30" spans="1:7" ht="14.1" customHeight="1" x14ac:dyDescent="0.25">
      <c r="A30" s="259">
        <v>5068</v>
      </c>
      <c r="B30" s="177" t="s">
        <v>180</v>
      </c>
      <c r="C30" s="178"/>
      <c r="D30" s="264"/>
      <c r="E30" s="259">
        <v>6610</v>
      </c>
      <c r="F30" s="177" t="s">
        <v>175</v>
      </c>
      <c r="G30" s="179"/>
    </row>
    <row r="31" spans="1:7" ht="14.1" customHeight="1" x14ac:dyDescent="0.25">
      <c r="A31" s="259">
        <v>5070</v>
      </c>
      <c r="B31" s="177" t="s">
        <v>183</v>
      </c>
      <c r="C31" s="178"/>
      <c r="D31" s="264"/>
      <c r="E31" s="259">
        <v>6611</v>
      </c>
      <c r="F31" s="177" t="s">
        <v>177</v>
      </c>
      <c r="G31" s="179"/>
    </row>
    <row r="32" spans="1:7" ht="14.1" customHeight="1" x14ac:dyDescent="0.25">
      <c r="A32" s="259">
        <v>5071</v>
      </c>
      <c r="B32" s="177" t="s">
        <v>185</v>
      </c>
      <c r="C32" s="178"/>
      <c r="D32" s="264"/>
      <c r="E32" s="259">
        <v>6650</v>
      </c>
      <c r="F32" s="177" t="s">
        <v>179</v>
      </c>
      <c r="G32" s="179"/>
    </row>
    <row r="33" spans="1:7" ht="14.1" customHeight="1" x14ac:dyDescent="0.25">
      <c r="A33" s="259">
        <v>5073</v>
      </c>
      <c r="B33" s="177" t="s">
        <v>186</v>
      </c>
      <c r="C33" s="178"/>
      <c r="D33" s="264"/>
      <c r="E33" s="259">
        <v>6651</v>
      </c>
      <c r="F33" s="177" t="s">
        <v>181</v>
      </c>
      <c r="G33" s="179"/>
    </row>
    <row r="34" spans="1:7" ht="14.1" customHeight="1" x14ac:dyDescent="0.25">
      <c r="A34" s="259">
        <v>5074</v>
      </c>
      <c r="B34" s="177" t="s">
        <v>188</v>
      </c>
      <c r="C34" s="178"/>
      <c r="D34" s="264"/>
      <c r="E34" s="259">
        <v>6652</v>
      </c>
      <c r="F34" s="177" t="s">
        <v>182</v>
      </c>
      <c r="G34" s="179"/>
    </row>
    <row r="35" spans="1:7" ht="14.1" customHeight="1" x14ac:dyDescent="0.25">
      <c r="A35" s="259">
        <v>5075</v>
      </c>
      <c r="B35" s="177" t="s">
        <v>190</v>
      </c>
      <c r="C35" s="178"/>
      <c r="D35" s="264"/>
      <c r="E35" s="259">
        <v>6660</v>
      </c>
      <c r="F35" s="177" t="s">
        <v>184</v>
      </c>
      <c r="G35" s="179"/>
    </row>
    <row r="36" spans="1:7" ht="14.1" customHeight="1" x14ac:dyDescent="0.35">
      <c r="A36" s="259">
        <v>5076</v>
      </c>
      <c r="B36" s="177" t="s">
        <v>192</v>
      </c>
      <c r="C36" s="178"/>
      <c r="D36" s="264"/>
      <c r="E36" s="259">
        <v>6661</v>
      </c>
      <c r="F36" s="177" t="s">
        <v>187</v>
      </c>
      <c r="G36" s="184"/>
    </row>
    <row r="37" spans="1:7" ht="14.1" customHeight="1" x14ac:dyDescent="0.25">
      <c r="A37" s="259">
        <v>5077</v>
      </c>
      <c r="B37" s="177" t="s">
        <v>194</v>
      </c>
      <c r="C37" s="178"/>
      <c r="D37" s="264"/>
      <c r="E37" s="259">
        <v>6665</v>
      </c>
      <c r="F37" s="177" t="s">
        <v>189</v>
      </c>
      <c r="G37" s="181"/>
    </row>
    <row r="38" spans="1:7" ht="14.1" customHeight="1" x14ac:dyDescent="0.25">
      <c r="A38" s="259">
        <v>5092</v>
      </c>
      <c r="B38" s="177" t="s">
        <v>197</v>
      </c>
      <c r="C38" s="178"/>
      <c r="D38" s="264"/>
      <c r="E38" s="259">
        <v>6670</v>
      </c>
      <c r="F38" s="177" t="s">
        <v>191</v>
      </c>
      <c r="G38" s="181"/>
    </row>
    <row r="39" spans="1:7" ht="14.1" customHeight="1" x14ac:dyDescent="0.25">
      <c r="A39" s="259">
        <v>5093</v>
      </c>
      <c r="B39" s="177" t="s">
        <v>199</v>
      </c>
      <c r="C39" s="178"/>
      <c r="D39" s="264"/>
      <c r="E39" s="259">
        <v>6675</v>
      </c>
      <c r="F39" s="177" t="s">
        <v>193</v>
      </c>
      <c r="G39" s="181"/>
    </row>
    <row r="40" spans="1:7" ht="14.1" customHeight="1" x14ac:dyDescent="0.25">
      <c r="A40" s="259">
        <v>5095</v>
      </c>
      <c r="B40" s="177" t="s">
        <v>201</v>
      </c>
      <c r="C40" s="178"/>
      <c r="D40" s="264"/>
      <c r="E40" s="259">
        <v>6676</v>
      </c>
      <c r="F40" s="177" t="s">
        <v>195</v>
      </c>
      <c r="G40" s="181"/>
    </row>
    <row r="41" spans="1:7" ht="14.1" customHeight="1" x14ac:dyDescent="0.25">
      <c r="A41" s="259">
        <v>5096</v>
      </c>
      <c r="B41" s="177" t="s">
        <v>203</v>
      </c>
      <c r="C41" s="178"/>
      <c r="D41" s="264"/>
      <c r="E41" s="259">
        <v>6677</v>
      </c>
      <c r="F41" s="177" t="s">
        <v>196</v>
      </c>
      <c r="G41" s="181"/>
    </row>
    <row r="42" spans="1:7" ht="14.1" customHeight="1" x14ac:dyDescent="0.25">
      <c r="A42" s="259">
        <v>5097</v>
      </c>
      <c r="B42" s="177" t="s">
        <v>205</v>
      </c>
      <c r="C42" s="178"/>
      <c r="D42" s="264"/>
      <c r="E42" s="259">
        <v>6679</v>
      </c>
      <c r="F42" s="177" t="s">
        <v>198</v>
      </c>
      <c r="G42" s="181"/>
    </row>
    <row r="43" spans="1:7" ht="14.1" customHeight="1" x14ac:dyDescent="0.25">
      <c r="A43" s="259">
        <v>5098</v>
      </c>
      <c r="B43" s="177" t="s">
        <v>207</v>
      </c>
      <c r="C43" s="178"/>
      <c r="D43" s="264"/>
      <c r="E43" s="259">
        <v>6680</v>
      </c>
      <c r="F43" s="177" t="s">
        <v>200</v>
      </c>
      <c r="G43" s="181"/>
    </row>
    <row r="44" spans="1:7" ht="14.1" customHeight="1" x14ac:dyDescent="0.25">
      <c r="A44" s="259">
        <v>5100</v>
      </c>
      <c r="B44" s="177" t="s">
        <v>210</v>
      </c>
      <c r="C44" s="178"/>
      <c r="D44" s="264"/>
      <c r="E44" s="259">
        <v>6688</v>
      </c>
      <c r="F44" s="177" t="s">
        <v>202</v>
      </c>
      <c r="G44" s="181"/>
    </row>
    <row r="45" spans="1:7" ht="14.1" customHeight="1" x14ac:dyDescent="0.25">
      <c r="A45" s="259">
        <v>5101</v>
      </c>
      <c r="B45" s="177" t="s">
        <v>212</v>
      </c>
      <c r="C45" s="178"/>
      <c r="D45" s="264"/>
      <c r="E45" s="259">
        <v>6689</v>
      </c>
      <c r="F45" s="177" t="s">
        <v>204</v>
      </c>
      <c r="G45" s="181"/>
    </row>
    <row r="46" spans="1:7" ht="14.1" customHeight="1" x14ac:dyDescent="0.25">
      <c r="A46" s="259">
        <v>5105</v>
      </c>
      <c r="B46" s="177" t="s">
        <v>214</v>
      </c>
      <c r="C46" s="178"/>
      <c r="D46" s="264"/>
      <c r="E46" s="259">
        <v>6690</v>
      </c>
      <c r="F46" s="177" t="s">
        <v>206</v>
      </c>
      <c r="G46" s="181"/>
    </row>
    <row r="47" spans="1:7" ht="14.1" customHeight="1" x14ac:dyDescent="0.25">
      <c r="A47" s="259">
        <v>5106</v>
      </c>
      <c r="B47" s="177" t="s">
        <v>216</v>
      </c>
      <c r="C47" s="178"/>
      <c r="D47" s="264"/>
      <c r="E47" s="259">
        <v>6691</v>
      </c>
      <c r="F47" s="177" t="s">
        <v>208</v>
      </c>
      <c r="G47" s="181"/>
    </row>
    <row r="48" spans="1:7" ht="14.1" customHeight="1" x14ac:dyDescent="0.25">
      <c r="A48" s="259">
        <v>5110</v>
      </c>
      <c r="B48" s="177" t="s">
        <v>218</v>
      </c>
      <c r="C48" s="178"/>
      <c r="D48" s="264"/>
      <c r="E48" s="259">
        <v>6692</v>
      </c>
      <c r="F48" s="177" t="s">
        <v>209</v>
      </c>
      <c r="G48" s="181"/>
    </row>
    <row r="49" spans="1:7" ht="14.1" customHeight="1" x14ac:dyDescent="0.25">
      <c r="A49" s="259">
        <v>5115</v>
      </c>
      <c r="B49" s="177" t="s">
        <v>220</v>
      </c>
      <c r="C49" s="178"/>
      <c r="D49" s="264"/>
      <c r="E49" s="259">
        <v>6693</v>
      </c>
      <c r="F49" s="177" t="s">
        <v>211</v>
      </c>
      <c r="G49" s="181"/>
    </row>
    <row r="50" spans="1:7" ht="14.1" customHeight="1" x14ac:dyDescent="0.25">
      <c r="A50" s="259">
        <v>5120</v>
      </c>
      <c r="B50" s="177" t="s">
        <v>222</v>
      </c>
      <c r="C50" s="178"/>
      <c r="D50" s="264"/>
      <c r="E50" s="259">
        <v>6695</v>
      </c>
      <c r="F50" s="177" t="s">
        <v>213</v>
      </c>
      <c r="G50" s="181"/>
    </row>
    <row r="51" spans="1:7" ht="14.1" customHeight="1" x14ac:dyDescent="0.25">
      <c r="A51" s="259">
        <v>5160</v>
      </c>
      <c r="B51" s="177" t="s">
        <v>224</v>
      </c>
      <c r="C51" s="178"/>
      <c r="D51" s="264"/>
      <c r="E51" s="259">
        <v>6697</v>
      </c>
      <c r="F51" s="177" t="s">
        <v>215</v>
      </c>
      <c r="G51" s="181"/>
    </row>
    <row r="52" spans="1:7" ht="14.1" customHeight="1" x14ac:dyDescent="0.25">
      <c r="A52" s="259">
        <v>5165</v>
      </c>
      <c r="B52" s="177" t="s">
        <v>225</v>
      </c>
      <c r="C52" s="178"/>
      <c r="D52" s="264"/>
      <c r="E52" s="259">
        <v>6700</v>
      </c>
      <c r="F52" s="177" t="s">
        <v>217</v>
      </c>
      <c r="G52" s="181"/>
    </row>
    <row r="53" spans="1:7" ht="14.1" customHeight="1" x14ac:dyDescent="0.25">
      <c r="A53" s="259">
        <v>5168</v>
      </c>
      <c r="B53" s="177" t="s">
        <v>226</v>
      </c>
      <c r="C53" s="178"/>
      <c r="D53" s="264"/>
      <c r="E53" s="259">
        <v>6701</v>
      </c>
      <c r="F53" s="177" t="s">
        <v>219</v>
      </c>
      <c r="G53" s="181"/>
    </row>
    <row r="54" spans="1:7" ht="14.1" customHeight="1" x14ac:dyDescent="0.25">
      <c r="A54" s="259">
        <v>5172</v>
      </c>
      <c r="B54" s="177" t="s">
        <v>229</v>
      </c>
      <c r="C54" s="178"/>
      <c r="D54" s="264"/>
      <c r="E54" s="259">
        <v>6703</v>
      </c>
      <c r="F54" s="177" t="s">
        <v>221</v>
      </c>
      <c r="G54" s="181"/>
    </row>
    <row r="55" spans="1:7" ht="14.1" customHeight="1" x14ac:dyDescent="0.25">
      <c r="A55" s="259">
        <v>5175</v>
      </c>
      <c r="B55" s="177" t="s">
        <v>231</v>
      </c>
      <c r="C55" s="178"/>
      <c r="D55" s="264"/>
      <c r="E55" s="259">
        <v>6705</v>
      </c>
      <c r="F55" s="177" t="s">
        <v>223</v>
      </c>
      <c r="G55" s="181"/>
    </row>
    <row r="56" spans="1:7" ht="14.1" customHeight="1" x14ac:dyDescent="0.25">
      <c r="A56" s="259">
        <v>5200</v>
      </c>
      <c r="B56" s="177" t="s">
        <v>233</v>
      </c>
      <c r="C56" s="178"/>
      <c r="D56" s="264"/>
      <c r="E56" s="259">
        <v>6707</v>
      </c>
      <c r="F56" s="177" t="s">
        <v>227</v>
      </c>
      <c r="G56" s="181"/>
    </row>
    <row r="57" spans="1:7" ht="14.1" customHeight="1" x14ac:dyDescent="0.25">
      <c r="A57" s="259">
        <v>5201</v>
      </c>
      <c r="B57" s="177" t="s">
        <v>235</v>
      </c>
      <c r="C57" s="178"/>
      <c r="D57" s="264"/>
      <c r="E57" s="259">
        <v>6715</v>
      </c>
      <c r="F57" s="177" t="s">
        <v>228</v>
      </c>
      <c r="G57" s="181"/>
    </row>
    <row r="58" spans="1:7" ht="14.1" customHeight="1" x14ac:dyDescent="0.25">
      <c r="A58" s="259">
        <v>5250</v>
      </c>
      <c r="B58" s="177" t="s">
        <v>237</v>
      </c>
      <c r="C58" s="178"/>
      <c r="D58" s="264"/>
      <c r="E58" s="259">
        <v>6716</v>
      </c>
      <c r="F58" s="177" t="s">
        <v>230</v>
      </c>
      <c r="G58" s="181"/>
    </row>
    <row r="59" spans="1:7" ht="14.1" customHeight="1" x14ac:dyDescent="0.25">
      <c r="A59" s="259">
        <v>5300</v>
      </c>
      <c r="B59" s="177" t="s">
        <v>239</v>
      </c>
      <c r="C59" s="178"/>
      <c r="D59" s="264"/>
      <c r="E59" s="259">
        <v>6717</v>
      </c>
      <c r="F59" s="177" t="s">
        <v>232</v>
      </c>
      <c r="G59" s="181"/>
    </row>
    <row r="60" spans="1:7" ht="14.1" customHeight="1" x14ac:dyDescent="0.25">
      <c r="A60" s="259">
        <v>5305</v>
      </c>
      <c r="B60" s="177" t="s">
        <v>242</v>
      </c>
      <c r="C60" s="178"/>
      <c r="D60" s="264"/>
      <c r="E60" s="259">
        <v>6725</v>
      </c>
      <c r="F60" s="177" t="s">
        <v>234</v>
      </c>
      <c r="G60" s="181"/>
    </row>
    <row r="61" spans="1:7" ht="14.1" customHeight="1" x14ac:dyDescent="0.25">
      <c r="A61" s="259">
        <v>5310</v>
      </c>
      <c r="B61" s="177" t="s">
        <v>244</v>
      </c>
      <c r="C61" s="178"/>
      <c r="D61" s="264"/>
      <c r="E61" s="259">
        <v>6726</v>
      </c>
      <c r="F61" s="177" t="s">
        <v>236</v>
      </c>
      <c r="G61" s="181"/>
    </row>
    <row r="62" spans="1:7" ht="14.1" customHeight="1" x14ac:dyDescent="0.25">
      <c r="A62" s="259">
        <v>5312</v>
      </c>
      <c r="B62" s="177" t="s">
        <v>246</v>
      </c>
      <c r="C62" s="178"/>
      <c r="D62" s="264"/>
      <c r="E62" s="259">
        <v>6730</v>
      </c>
      <c r="F62" s="177" t="s">
        <v>238</v>
      </c>
      <c r="G62" s="181"/>
    </row>
    <row r="63" spans="1:7" ht="14.1" customHeight="1" x14ac:dyDescent="0.25">
      <c r="A63" s="259">
        <v>5320</v>
      </c>
      <c r="B63" s="177" t="s">
        <v>248</v>
      </c>
      <c r="C63" s="178"/>
      <c r="D63" s="264"/>
      <c r="E63" s="259">
        <v>6731</v>
      </c>
      <c r="F63" s="177" t="s">
        <v>240</v>
      </c>
      <c r="G63" s="181"/>
    </row>
    <row r="64" spans="1:7" ht="14.1" customHeight="1" x14ac:dyDescent="0.25">
      <c r="A64" s="259">
        <v>5330</v>
      </c>
      <c r="B64" s="177" t="s">
        <v>250</v>
      </c>
      <c r="C64" s="178"/>
      <c r="D64" s="264"/>
      <c r="E64" s="259">
        <v>6732</v>
      </c>
      <c r="F64" s="177" t="s">
        <v>241</v>
      </c>
      <c r="G64" s="181"/>
    </row>
    <row r="65" spans="1:7" ht="14.1" customHeight="1" x14ac:dyDescent="0.25">
      <c r="A65" s="259">
        <v>5340</v>
      </c>
      <c r="B65" s="177" t="s">
        <v>252</v>
      </c>
      <c r="C65" s="178"/>
      <c r="D65" s="264"/>
      <c r="E65" s="259">
        <v>6740</v>
      </c>
      <c r="F65" s="177" t="s">
        <v>243</v>
      </c>
      <c r="G65" s="181"/>
    </row>
    <row r="66" spans="1:7" ht="14.1" customHeight="1" x14ac:dyDescent="0.25">
      <c r="A66" s="259">
        <v>5350</v>
      </c>
      <c r="B66" s="177" t="s">
        <v>254</v>
      </c>
      <c r="C66" s="178"/>
      <c r="D66" s="264"/>
      <c r="E66" s="259">
        <v>6744</v>
      </c>
      <c r="F66" s="177" t="s">
        <v>245</v>
      </c>
      <c r="G66" s="181"/>
    </row>
    <row r="67" spans="1:7" ht="14.1" customHeight="1" x14ac:dyDescent="0.25">
      <c r="D67" s="264"/>
      <c r="E67" s="259">
        <v>6745</v>
      </c>
      <c r="F67" s="177" t="s">
        <v>247</v>
      </c>
      <c r="G67" s="181"/>
    </row>
    <row r="68" spans="1:7" ht="14.1" customHeight="1" x14ac:dyDescent="0.25">
      <c r="D68" s="264"/>
      <c r="E68" s="259">
        <v>6746</v>
      </c>
      <c r="F68" s="177" t="s">
        <v>249</v>
      </c>
      <c r="G68" s="181"/>
    </row>
    <row r="69" spans="1:7" ht="14.1" customHeight="1" x14ac:dyDescent="0.25">
      <c r="D69" s="264"/>
      <c r="E69" s="259">
        <v>6752</v>
      </c>
      <c r="F69" s="177" t="s">
        <v>251</v>
      </c>
      <c r="G69" s="181"/>
    </row>
    <row r="70" spans="1:7" ht="14.1" customHeight="1" x14ac:dyDescent="0.25">
      <c r="D70" s="264"/>
      <c r="E70" s="259">
        <v>6759</v>
      </c>
      <c r="F70" s="177" t="s">
        <v>253</v>
      </c>
      <c r="G70" s="181"/>
    </row>
    <row r="71" spans="1:7" ht="14.1" customHeight="1" x14ac:dyDescent="0.25">
      <c r="D71" s="264"/>
      <c r="E71" s="259">
        <v>6765</v>
      </c>
      <c r="F71" s="177" t="s">
        <v>255</v>
      </c>
      <c r="G71" s="181"/>
    </row>
    <row r="72" spans="1:7" ht="14.1" customHeight="1" x14ac:dyDescent="0.25">
      <c r="D72" s="264"/>
      <c r="E72" s="259">
        <v>6800</v>
      </c>
      <c r="F72" s="177" t="s">
        <v>256</v>
      </c>
      <c r="G72" s="181"/>
    </row>
    <row r="73" spans="1:7" ht="14.1" customHeight="1" x14ac:dyDescent="0.25">
      <c r="D73" s="264"/>
      <c r="E73" s="259">
        <v>6810</v>
      </c>
      <c r="F73" s="177" t="s">
        <v>257</v>
      </c>
      <c r="G73" s="181"/>
    </row>
    <row r="74" spans="1:7" ht="14.1" customHeight="1" x14ac:dyDescent="0.25">
      <c r="D74" s="264"/>
      <c r="E74" s="259">
        <v>6811</v>
      </c>
      <c r="F74" s="177" t="s">
        <v>258</v>
      </c>
      <c r="G74" s="181"/>
    </row>
    <row r="75" spans="1:7" ht="14.1" customHeight="1" x14ac:dyDescent="0.25">
      <c r="D75" s="264"/>
      <c r="E75" s="259">
        <v>6835</v>
      </c>
      <c r="F75" s="177" t="s">
        <v>259</v>
      </c>
      <c r="G75" s="181"/>
    </row>
    <row r="76" spans="1:7" ht="14.1" customHeight="1" x14ac:dyDescent="0.25">
      <c r="D76" s="264"/>
      <c r="E76" s="259">
        <v>6836</v>
      </c>
      <c r="F76" s="177" t="s">
        <v>260</v>
      </c>
      <c r="G76" s="181"/>
    </row>
    <row r="77" spans="1:7" ht="14.1" customHeight="1" x14ac:dyDescent="0.25">
      <c r="D77" s="264"/>
      <c r="E77" s="259">
        <v>6837</v>
      </c>
      <c r="F77" s="177" t="s">
        <v>261</v>
      </c>
      <c r="G77" s="181"/>
    </row>
    <row r="78" spans="1:7" ht="14.1" customHeight="1" x14ac:dyDescent="0.25">
      <c r="D78" s="264"/>
      <c r="E78" s="259">
        <v>6840</v>
      </c>
      <c r="F78" s="177" t="s">
        <v>262</v>
      </c>
      <c r="G78" s="181"/>
    </row>
    <row r="79" spans="1:7" ht="14.1" customHeight="1" x14ac:dyDescent="0.25">
      <c r="D79" s="264"/>
      <c r="E79" s="259">
        <v>6850</v>
      </c>
      <c r="F79" s="177" t="s">
        <v>263</v>
      </c>
      <c r="G79" s="181"/>
    </row>
    <row r="80" spans="1:7" ht="14.1" customHeight="1" x14ac:dyDescent="0.25">
      <c r="D80" s="264"/>
      <c r="E80" s="259">
        <v>6990</v>
      </c>
      <c r="F80" s="177" t="s">
        <v>264</v>
      </c>
      <c r="G80" s="181"/>
    </row>
    <row r="81" spans="4:7" ht="14.1" customHeight="1" x14ac:dyDescent="0.25">
      <c r="D81" s="264"/>
      <c r="E81" s="259">
        <v>6991</v>
      </c>
      <c r="F81" s="177" t="s">
        <v>265</v>
      </c>
      <c r="G81" s="181"/>
    </row>
    <row r="82" spans="4:7" ht="14.1" customHeight="1" x14ac:dyDescent="0.25">
      <c r="D82" s="264"/>
      <c r="E82" s="259">
        <v>6997</v>
      </c>
      <c r="F82" s="177" t="s">
        <v>266</v>
      </c>
      <c r="G82" s="181"/>
    </row>
    <row r="83" spans="4:7" ht="14.1" customHeight="1" x14ac:dyDescent="0.25">
      <c r="D83" s="264"/>
      <c r="E83" s="259">
        <v>6998</v>
      </c>
      <c r="F83" s="177" t="s">
        <v>267</v>
      </c>
      <c r="G83" s="181"/>
    </row>
    <row r="84" spans="4:7" ht="14.1" customHeight="1" x14ac:dyDescent="0.25">
      <c r="D84" s="264"/>
      <c r="E84" s="259">
        <v>6999</v>
      </c>
      <c r="F84" s="177" t="s">
        <v>268</v>
      </c>
      <c r="G84" s="181"/>
    </row>
    <row r="85" spans="4:7" ht="14.1" customHeight="1" x14ac:dyDescent="0.25">
      <c r="D85" s="264"/>
      <c r="E85" s="259">
        <v>9510</v>
      </c>
      <c r="F85" s="177" t="s">
        <v>269</v>
      </c>
      <c r="G85" s="180"/>
    </row>
    <row r="86" spans="4:7" ht="14.1" customHeight="1" x14ac:dyDescent="0.25">
      <c r="D86" s="260"/>
    </row>
    <row r="87" spans="4:7" ht="14.1" customHeight="1" x14ac:dyDescent="0.25">
      <c r="D87" s="260"/>
    </row>
    <row r="88" spans="4:7" ht="14.1" customHeight="1" x14ac:dyDescent="0.25">
      <c r="D88" s="260"/>
    </row>
    <row r="89" spans="4:7" ht="14.1" customHeight="1" x14ac:dyDescent="0.25">
      <c r="D89" s="260"/>
    </row>
    <row r="90" spans="4:7" ht="14.1" customHeight="1" x14ac:dyDescent="0.25">
      <c r="D90" s="260"/>
    </row>
    <row r="91" spans="4:7" ht="14.1" customHeight="1" x14ac:dyDescent="0.25"/>
    <row r="92" spans="4:7" ht="14.1" customHeight="1" x14ac:dyDescent="0.25"/>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157"/>
  <sheetViews>
    <sheetView showGridLines="0" showRowColHeaders="0" topLeftCell="A19" workbookViewId="0">
      <selection activeCell="E39" sqref="E39"/>
    </sheetView>
  </sheetViews>
  <sheetFormatPr defaultRowHeight="13.2" x14ac:dyDescent="0.25"/>
  <cols>
    <col min="1" max="1" width="14.44140625" style="173" customWidth="1"/>
    <col min="2" max="2" width="37.33203125" bestFit="1" customWidth="1"/>
    <col min="3" max="3" width="7.88671875" customWidth="1"/>
  </cols>
  <sheetData>
    <row r="1" spans="1:3" x14ac:dyDescent="0.25">
      <c r="A1" s="173" t="s">
        <v>115</v>
      </c>
      <c r="B1" t="s">
        <v>12</v>
      </c>
      <c r="C1" t="s">
        <v>270</v>
      </c>
    </row>
    <row r="2" spans="1:3" x14ac:dyDescent="0.25">
      <c r="A2" s="173">
        <v>62</v>
      </c>
      <c r="B2" t="s">
        <v>376</v>
      </c>
      <c r="C2" t="s">
        <v>271</v>
      </c>
    </row>
    <row r="3" spans="1:3" x14ac:dyDescent="0.25">
      <c r="A3" s="173">
        <v>63</v>
      </c>
      <c r="B3" t="s">
        <v>377</v>
      </c>
      <c r="C3" t="s">
        <v>271</v>
      </c>
    </row>
    <row r="4" spans="1:3" x14ac:dyDescent="0.25">
      <c r="A4" s="173">
        <v>64</v>
      </c>
      <c r="B4" t="s">
        <v>378</v>
      </c>
      <c r="C4" t="s">
        <v>271</v>
      </c>
    </row>
    <row r="5" spans="1:3" x14ac:dyDescent="0.25">
      <c r="A5" s="173" t="s">
        <v>379</v>
      </c>
      <c r="B5" t="s">
        <v>380</v>
      </c>
      <c r="C5" t="s">
        <v>271</v>
      </c>
    </row>
    <row r="6" spans="1:3" x14ac:dyDescent="0.25">
      <c r="A6" s="173" t="s">
        <v>381</v>
      </c>
      <c r="B6" t="s">
        <v>382</v>
      </c>
      <c r="C6" t="s">
        <v>271</v>
      </c>
    </row>
    <row r="7" spans="1:3" x14ac:dyDescent="0.25">
      <c r="A7" s="173" t="s">
        <v>383</v>
      </c>
      <c r="B7" t="s">
        <v>384</v>
      </c>
      <c r="C7" t="s">
        <v>271</v>
      </c>
    </row>
    <row r="8" spans="1:3" x14ac:dyDescent="0.25">
      <c r="A8" s="173" t="s">
        <v>385</v>
      </c>
      <c r="B8" t="s">
        <v>386</v>
      </c>
      <c r="C8" t="s">
        <v>271</v>
      </c>
    </row>
    <row r="9" spans="1:3" x14ac:dyDescent="0.25">
      <c r="A9" s="173" t="s">
        <v>387</v>
      </c>
      <c r="B9" t="s">
        <v>388</v>
      </c>
      <c r="C9" t="s">
        <v>271</v>
      </c>
    </row>
    <row r="10" spans="1:3" x14ac:dyDescent="0.25">
      <c r="A10" s="173">
        <v>67</v>
      </c>
      <c r="B10" t="s">
        <v>272</v>
      </c>
      <c r="C10" t="s">
        <v>271</v>
      </c>
    </row>
    <row r="11" spans="1:3" x14ac:dyDescent="0.25">
      <c r="A11" s="173">
        <v>68</v>
      </c>
      <c r="B11" t="s">
        <v>389</v>
      </c>
      <c r="C11" t="s">
        <v>271</v>
      </c>
    </row>
    <row r="12" spans="1:3" x14ac:dyDescent="0.25">
      <c r="A12" s="173">
        <v>69</v>
      </c>
      <c r="B12" t="s">
        <v>390</v>
      </c>
      <c r="C12" t="s">
        <v>271</v>
      </c>
    </row>
    <row r="13" spans="1:3" x14ac:dyDescent="0.25">
      <c r="A13" s="173">
        <v>70</v>
      </c>
      <c r="B13" t="s">
        <v>391</v>
      </c>
      <c r="C13" t="s">
        <v>271</v>
      </c>
    </row>
    <row r="14" spans="1:3" x14ac:dyDescent="0.25">
      <c r="A14" s="173">
        <v>72</v>
      </c>
      <c r="B14" t="s">
        <v>392</v>
      </c>
      <c r="C14" t="s">
        <v>271</v>
      </c>
    </row>
    <row r="15" spans="1:3" x14ac:dyDescent="0.25">
      <c r="A15" s="173" t="s">
        <v>273</v>
      </c>
      <c r="B15" t="s">
        <v>274</v>
      </c>
      <c r="C15" t="s">
        <v>271</v>
      </c>
    </row>
    <row r="16" spans="1:3" x14ac:dyDescent="0.25">
      <c r="A16" s="173">
        <v>74</v>
      </c>
      <c r="B16" t="s">
        <v>393</v>
      </c>
      <c r="C16" t="s">
        <v>271</v>
      </c>
    </row>
    <row r="17" spans="1:3" x14ac:dyDescent="0.25">
      <c r="A17" s="173">
        <v>80</v>
      </c>
      <c r="B17" t="s">
        <v>394</v>
      </c>
      <c r="C17" t="s">
        <v>271</v>
      </c>
    </row>
    <row r="18" spans="1:3" x14ac:dyDescent="0.25">
      <c r="A18" s="173" t="s">
        <v>275</v>
      </c>
      <c r="B18" t="s">
        <v>276</v>
      </c>
      <c r="C18" t="s">
        <v>271</v>
      </c>
    </row>
    <row r="19" spans="1:3" x14ac:dyDescent="0.25">
      <c r="A19" s="173">
        <v>81</v>
      </c>
      <c r="B19" t="s">
        <v>277</v>
      </c>
      <c r="C19" t="s">
        <v>271</v>
      </c>
    </row>
    <row r="20" spans="1:3" x14ac:dyDescent="0.25">
      <c r="A20" s="173">
        <v>82</v>
      </c>
      <c r="B20" t="s">
        <v>395</v>
      </c>
      <c r="C20" t="s">
        <v>271</v>
      </c>
    </row>
    <row r="21" spans="1:3" x14ac:dyDescent="0.25">
      <c r="A21" s="173">
        <v>83</v>
      </c>
      <c r="B21" t="s">
        <v>278</v>
      </c>
      <c r="C21" t="s">
        <v>271</v>
      </c>
    </row>
    <row r="22" spans="1:3" x14ac:dyDescent="0.25">
      <c r="A22" s="173">
        <v>84</v>
      </c>
      <c r="B22" t="s">
        <v>279</v>
      </c>
      <c r="C22" t="s">
        <v>271</v>
      </c>
    </row>
    <row r="23" spans="1:3" x14ac:dyDescent="0.25">
      <c r="A23" s="173">
        <v>85</v>
      </c>
      <c r="B23" t="s">
        <v>396</v>
      </c>
      <c r="C23" t="s">
        <v>271</v>
      </c>
    </row>
    <row r="24" spans="1:3" x14ac:dyDescent="0.25">
      <c r="A24" s="173">
        <v>86</v>
      </c>
      <c r="B24" t="s">
        <v>280</v>
      </c>
      <c r="C24" t="s">
        <v>271</v>
      </c>
    </row>
    <row r="25" spans="1:3" x14ac:dyDescent="0.25">
      <c r="A25" s="173" t="s">
        <v>281</v>
      </c>
      <c r="B25" t="s">
        <v>397</v>
      </c>
      <c r="C25" t="s">
        <v>271</v>
      </c>
    </row>
    <row r="26" spans="1:3" x14ac:dyDescent="0.25">
      <c r="A26" s="173">
        <v>87</v>
      </c>
      <c r="B26" t="s">
        <v>282</v>
      </c>
      <c r="C26" t="s">
        <v>271</v>
      </c>
    </row>
    <row r="27" spans="1:3" x14ac:dyDescent="0.25">
      <c r="A27" s="173" t="s">
        <v>283</v>
      </c>
      <c r="B27" t="s">
        <v>284</v>
      </c>
      <c r="C27" t="s">
        <v>271</v>
      </c>
    </row>
    <row r="28" spans="1:3" x14ac:dyDescent="0.25">
      <c r="A28" s="173">
        <v>89</v>
      </c>
      <c r="B28" t="s">
        <v>285</v>
      </c>
      <c r="C28" t="s">
        <v>271</v>
      </c>
    </row>
    <row r="29" spans="1:3" x14ac:dyDescent="0.25">
      <c r="A29" s="173">
        <v>92</v>
      </c>
      <c r="B29" t="s">
        <v>286</v>
      </c>
      <c r="C29" t="s">
        <v>271</v>
      </c>
    </row>
    <row r="30" spans="1:3" x14ac:dyDescent="0.25">
      <c r="A30" s="173" t="s">
        <v>287</v>
      </c>
      <c r="B30" t="s">
        <v>288</v>
      </c>
      <c r="C30" t="s">
        <v>271</v>
      </c>
    </row>
    <row r="31" spans="1:3" x14ac:dyDescent="0.25">
      <c r="A31" s="173">
        <v>96</v>
      </c>
      <c r="B31" t="s">
        <v>289</v>
      </c>
      <c r="C31" t="s">
        <v>271</v>
      </c>
    </row>
    <row r="32" spans="1:3" x14ac:dyDescent="0.25">
      <c r="A32" s="173">
        <v>100</v>
      </c>
      <c r="B32" t="s">
        <v>290</v>
      </c>
      <c r="C32" t="s">
        <v>271</v>
      </c>
    </row>
    <row r="33" spans="1:3" x14ac:dyDescent="0.25">
      <c r="A33" s="173">
        <v>101</v>
      </c>
      <c r="B33" t="s">
        <v>398</v>
      </c>
      <c r="C33" t="s">
        <v>271</v>
      </c>
    </row>
    <row r="34" spans="1:3" x14ac:dyDescent="0.25">
      <c r="A34" s="173" t="s">
        <v>291</v>
      </c>
      <c r="B34" t="s">
        <v>292</v>
      </c>
      <c r="C34" t="s">
        <v>271</v>
      </c>
    </row>
    <row r="35" spans="1:3" x14ac:dyDescent="0.25">
      <c r="A35" s="173">
        <v>102</v>
      </c>
      <c r="B35" t="s">
        <v>293</v>
      </c>
      <c r="C35" t="s">
        <v>271</v>
      </c>
    </row>
    <row r="36" spans="1:3" x14ac:dyDescent="0.25">
      <c r="A36" s="173" t="s">
        <v>399</v>
      </c>
      <c r="B36" t="s">
        <v>400</v>
      </c>
      <c r="C36" t="s">
        <v>271</v>
      </c>
    </row>
    <row r="37" spans="1:3" x14ac:dyDescent="0.25">
      <c r="A37" s="173">
        <v>103</v>
      </c>
      <c r="B37" t="s">
        <v>401</v>
      </c>
      <c r="C37" t="s">
        <v>271</v>
      </c>
    </row>
    <row r="38" spans="1:3" x14ac:dyDescent="0.25">
      <c r="A38" s="173">
        <v>105</v>
      </c>
      <c r="B38" t="s">
        <v>402</v>
      </c>
      <c r="C38" t="s">
        <v>271</v>
      </c>
    </row>
    <row r="39" spans="1:3" x14ac:dyDescent="0.25">
      <c r="A39" s="173">
        <v>109</v>
      </c>
      <c r="B39" t="s">
        <v>294</v>
      </c>
      <c r="C39" t="s">
        <v>271</v>
      </c>
    </row>
    <row r="40" spans="1:3" x14ac:dyDescent="0.25">
      <c r="A40" s="173">
        <v>111</v>
      </c>
      <c r="B40" t="s">
        <v>403</v>
      </c>
      <c r="C40" t="s">
        <v>271</v>
      </c>
    </row>
    <row r="41" spans="1:3" x14ac:dyDescent="0.25">
      <c r="A41" s="173">
        <v>112</v>
      </c>
      <c r="B41" t="s">
        <v>404</v>
      </c>
      <c r="C41" t="s">
        <v>271</v>
      </c>
    </row>
    <row r="42" spans="1:3" x14ac:dyDescent="0.25">
      <c r="A42" s="173">
        <v>113</v>
      </c>
      <c r="B42" t="s">
        <v>405</v>
      </c>
      <c r="C42" t="s">
        <v>271</v>
      </c>
    </row>
    <row r="43" spans="1:3" x14ac:dyDescent="0.25">
      <c r="A43" s="173">
        <v>114</v>
      </c>
      <c r="B43" t="s">
        <v>406</v>
      </c>
      <c r="C43" t="s">
        <v>271</v>
      </c>
    </row>
    <row r="44" spans="1:3" x14ac:dyDescent="0.25">
      <c r="A44" s="173">
        <v>115</v>
      </c>
      <c r="B44" t="s">
        <v>295</v>
      </c>
      <c r="C44" t="s">
        <v>271</v>
      </c>
    </row>
    <row r="45" spans="1:3" x14ac:dyDescent="0.25">
      <c r="A45" s="173">
        <v>116</v>
      </c>
      <c r="B45" t="s">
        <v>407</v>
      </c>
      <c r="C45" t="s">
        <v>271</v>
      </c>
    </row>
    <row r="46" spans="1:3" x14ac:dyDescent="0.25">
      <c r="A46" s="173">
        <v>118</v>
      </c>
      <c r="B46" t="s">
        <v>408</v>
      </c>
      <c r="C46" t="s">
        <v>271</v>
      </c>
    </row>
    <row r="47" spans="1:3" x14ac:dyDescent="0.25">
      <c r="A47" s="173" t="s">
        <v>296</v>
      </c>
      <c r="B47" t="s">
        <v>409</v>
      </c>
      <c r="C47" t="s">
        <v>271</v>
      </c>
    </row>
    <row r="48" spans="1:3" x14ac:dyDescent="0.25">
      <c r="A48" s="173" t="s">
        <v>297</v>
      </c>
      <c r="B48" t="s">
        <v>298</v>
      </c>
      <c r="C48" t="s">
        <v>271</v>
      </c>
    </row>
    <row r="49" spans="1:3" x14ac:dyDescent="0.25">
      <c r="A49" s="173" t="s">
        <v>299</v>
      </c>
      <c r="B49" t="s">
        <v>410</v>
      </c>
      <c r="C49" t="s">
        <v>271</v>
      </c>
    </row>
    <row r="50" spans="1:3" x14ac:dyDescent="0.25">
      <c r="A50" s="173" t="s">
        <v>411</v>
      </c>
      <c r="B50" t="s">
        <v>412</v>
      </c>
      <c r="C50" t="s">
        <v>271</v>
      </c>
    </row>
    <row r="51" spans="1:3" x14ac:dyDescent="0.25">
      <c r="A51" s="173">
        <v>121</v>
      </c>
      <c r="B51" t="s">
        <v>300</v>
      </c>
      <c r="C51" t="s">
        <v>271</v>
      </c>
    </row>
    <row r="52" spans="1:3" x14ac:dyDescent="0.25">
      <c r="A52" s="173" t="s">
        <v>301</v>
      </c>
      <c r="B52" t="s">
        <v>302</v>
      </c>
      <c r="C52" t="s">
        <v>271</v>
      </c>
    </row>
    <row r="53" spans="1:3" x14ac:dyDescent="0.25">
      <c r="A53" s="173">
        <v>122</v>
      </c>
      <c r="B53" t="s">
        <v>303</v>
      </c>
      <c r="C53" t="s">
        <v>271</v>
      </c>
    </row>
    <row r="54" spans="1:3" x14ac:dyDescent="0.25">
      <c r="A54" s="173" t="s">
        <v>304</v>
      </c>
      <c r="B54" t="s">
        <v>413</v>
      </c>
      <c r="C54" t="s">
        <v>271</v>
      </c>
    </row>
    <row r="55" spans="1:3" x14ac:dyDescent="0.25">
      <c r="A55" s="173">
        <v>123</v>
      </c>
      <c r="B55" t="s">
        <v>305</v>
      </c>
      <c r="C55" t="s">
        <v>271</v>
      </c>
    </row>
    <row r="56" spans="1:3" x14ac:dyDescent="0.25">
      <c r="A56" s="173" t="s">
        <v>306</v>
      </c>
      <c r="B56" t="s">
        <v>305</v>
      </c>
      <c r="C56" t="s">
        <v>271</v>
      </c>
    </row>
    <row r="57" spans="1:3" x14ac:dyDescent="0.25">
      <c r="A57" s="173" t="s">
        <v>414</v>
      </c>
      <c r="B57" t="s">
        <v>415</v>
      </c>
      <c r="C57" t="s">
        <v>271</v>
      </c>
    </row>
    <row r="58" spans="1:3" x14ac:dyDescent="0.25">
      <c r="A58" s="173">
        <v>125</v>
      </c>
      <c r="B58" t="s">
        <v>307</v>
      </c>
      <c r="C58" t="s">
        <v>271</v>
      </c>
    </row>
    <row r="59" spans="1:3" x14ac:dyDescent="0.25">
      <c r="A59" s="173">
        <v>128</v>
      </c>
      <c r="B59" t="s">
        <v>416</v>
      </c>
      <c r="C59" t="s">
        <v>271</v>
      </c>
    </row>
    <row r="60" spans="1:3" x14ac:dyDescent="0.25">
      <c r="A60" s="173" t="s">
        <v>417</v>
      </c>
      <c r="B60" t="s">
        <v>418</v>
      </c>
      <c r="C60" t="s">
        <v>271</v>
      </c>
    </row>
    <row r="61" spans="1:3" x14ac:dyDescent="0.25">
      <c r="A61" s="173" t="s">
        <v>419</v>
      </c>
      <c r="B61" t="s">
        <v>420</v>
      </c>
      <c r="C61" t="s">
        <v>271</v>
      </c>
    </row>
    <row r="62" spans="1:3" x14ac:dyDescent="0.25">
      <c r="A62" s="173" t="s">
        <v>308</v>
      </c>
      <c r="B62" t="s">
        <v>421</v>
      </c>
      <c r="C62" t="s">
        <v>271</v>
      </c>
    </row>
    <row r="63" spans="1:3" x14ac:dyDescent="0.25">
      <c r="A63" s="173" t="s">
        <v>309</v>
      </c>
      <c r="B63" t="s">
        <v>310</v>
      </c>
      <c r="C63" t="s">
        <v>271</v>
      </c>
    </row>
    <row r="64" spans="1:3" x14ac:dyDescent="0.25">
      <c r="A64" s="173" t="s">
        <v>422</v>
      </c>
      <c r="B64" t="s">
        <v>423</v>
      </c>
      <c r="C64" t="s">
        <v>271</v>
      </c>
    </row>
    <row r="65" spans="1:3" x14ac:dyDescent="0.25">
      <c r="A65" s="173">
        <v>139</v>
      </c>
      <c r="B65" t="s">
        <v>424</v>
      </c>
      <c r="C65" t="s">
        <v>271</v>
      </c>
    </row>
    <row r="66" spans="1:3" x14ac:dyDescent="0.25">
      <c r="A66" s="173" t="s">
        <v>425</v>
      </c>
      <c r="B66" t="s">
        <v>426</v>
      </c>
      <c r="C66" t="s">
        <v>271</v>
      </c>
    </row>
    <row r="67" spans="1:3" x14ac:dyDescent="0.25">
      <c r="A67" s="173" t="s">
        <v>311</v>
      </c>
      <c r="B67" t="s">
        <v>312</v>
      </c>
      <c r="C67" t="s">
        <v>271</v>
      </c>
    </row>
    <row r="68" spans="1:3" x14ac:dyDescent="0.25">
      <c r="A68" s="173" t="s">
        <v>313</v>
      </c>
      <c r="B68" t="s">
        <v>427</v>
      </c>
      <c r="C68" t="s">
        <v>271</v>
      </c>
    </row>
    <row r="69" spans="1:3" x14ac:dyDescent="0.25">
      <c r="A69" s="173" t="s">
        <v>314</v>
      </c>
      <c r="B69" t="s">
        <v>428</v>
      </c>
      <c r="C69" t="s">
        <v>271</v>
      </c>
    </row>
    <row r="70" spans="1:3" x14ac:dyDescent="0.25">
      <c r="A70" s="173" t="s">
        <v>315</v>
      </c>
      <c r="B70" t="s">
        <v>429</v>
      </c>
      <c r="C70" t="s">
        <v>271</v>
      </c>
    </row>
    <row r="71" spans="1:3" x14ac:dyDescent="0.25">
      <c r="A71" s="173" t="s">
        <v>430</v>
      </c>
      <c r="B71" t="s">
        <v>431</v>
      </c>
      <c r="C71" t="s">
        <v>271</v>
      </c>
    </row>
    <row r="72" spans="1:3" x14ac:dyDescent="0.25">
      <c r="A72" s="173" t="s">
        <v>316</v>
      </c>
      <c r="B72" t="s">
        <v>317</v>
      </c>
      <c r="C72" t="s">
        <v>271</v>
      </c>
    </row>
    <row r="73" spans="1:3" x14ac:dyDescent="0.25">
      <c r="A73" s="173" t="s">
        <v>318</v>
      </c>
      <c r="B73" t="s">
        <v>432</v>
      </c>
      <c r="C73" t="s">
        <v>271</v>
      </c>
    </row>
    <row r="74" spans="1:3" x14ac:dyDescent="0.25">
      <c r="A74" s="173" t="s">
        <v>319</v>
      </c>
      <c r="B74" t="s">
        <v>433</v>
      </c>
      <c r="C74" t="s">
        <v>271</v>
      </c>
    </row>
    <row r="75" spans="1:3" x14ac:dyDescent="0.25">
      <c r="A75" s="173">
        <v>151</v>
      </c>
      <c r="B75" t="s">
        <v>434</v>
      </c>
      <c r="C75" t="s">
        <v>271</v>
      </c>
    </row>
    <row r="76" spans="1:3" x14ac:dyDescent="0.25">
      <c r="A76" s="173" t="s">
        <v>320</v>
      </c>
      <c r="B76" t="s">
        <v>435</v>
      </c>
      <c r="C76" t="s">
        <v>271</v>
      </c>
    </row>
    <row r="77" spans="1:3" x14ac:dyDescent="0.25">
      <c r="A77" s="173" t="s">
        <v>436</v>
      </c>
      <c r="B77" t="s">
        <v>437</v>
      </c>
      <c r="C77" t="s">
        <v>271</v>
      </c>
    </row>
    <row r="78" spans="1:3" x14ac:dyDescent="0.25">
      <c r="A78" s="173" t="s">
        <v>321</v>
      </c>
      <c r="B78" t="s">
        <v>322</v>
      </c>
      <c r="C78" t="s">
        <v>271</v>
      </c>
    </row>
    <row r="79" spans="1:3" x14ac:dyDescent="0.25">
      <c r="A79" s="173" t="s">
        <v>323</v>
      </c>
      <c r="B79" t="s">
        <v>324</v>
      </c>
      <c r="C79" t="s">
        <v>271</v>
      </c>
    </row>
    <row r="80" spans="1:3" x14ac:dyDescent="0.25">
      <c r="A80" s="173" t="s">
        <v>438</v>
      </c>
      <c r="B80" t="s">
        <v>326</v>
      </c>
      <c r="C80" t="s">
        <v>271</v>
      </c>
    </row>
    <row r="81" spans="1:3" x14ac:dyDescent="0.25">
      <c r="A81" s="173" t="s">
        <v>325</v>
      </c>
      <c r="B81" t="s">
        <v>326</v>
      </c>
      <c r="C81" t="s">
        <v>271</v>
      </c>
    </row>
    <row r="82" spans="1:3" x14ac:dyDescent="0.25">
      <c r="A82" s="173" t="s">
        <v>439</v>
      </c>
      <c r="B82" t="s">
        <v>440</v>
      </c>
      <c r="C82" t="s">
        <v>271</v>
      </c>
    </row>
    <row r="83" spans="1:3" x14ac:dyDescent="0.25">
      <c r="A83" s="173" t="s">
        <v>441</v>
      </c>
      <c r="B83" t="s">
        <v>442</v>
      </c>
      <c r="C83" t="s">
        <v>271</v>
      </c>
    </row>
    <row r="84" spans="1:3" x14ac:dyDescent="0.25">
      <c r="A84" s="173" t="s">
        <v>443</v>
      </c>
      <c r="B84" t="s">
        <v>444</v>
      </c>
      <c r="C84" t="s">
        <v>271</v>
      </c>
    </row>
    <row r="85" spans="1:3" x14ac:dyDescent="0.25">
      <c r="A85" s="173" t="s">
        <v>327</v>
      </c>
      <c r="B85" t="s">
        <v>328</v>
      </c>
      <c r="C85" t="s">
        <v>271</v>
      </c>
    </row>
    <row r="86" spans="1:3" x14ac:dyDescent="0.25">
      <c r="A86" s="173">
        <v>172</v>
      </c>
      <c r="B86" t="s">
        <v>445</v>
      </c>
      <c r="C86" t="s">
        <v>271</v>
      </c>
    </row>
    <row r="87" spans="1:3" x14ac:dyDescent="0.25">
      <c r="A87" s="173" t="s">
        <v>329</v>
      </c>
      <c r="B87" t="s">
        <v>446</v>
      </c>
      <c r="C87" t="s">
        <v>271</v>
      </c>
    </row>
    <row r="88" spans="1:3" x14ac:dyDescent="0.25">
      <c r="A88" s="173" t="s">
        <v>447</v>
      </c>
      <c r="B88" t="s">
        <v>448</v>
      </c>
      <c r="C88" t="s">
        <v>271</v>
      </c>
    </row>
    <row r="89" spans="1:3" x14ac:dyDescent="0.25">
      <c r="A89" s="173" t="s">
        <v>449</v>
      </c>
      <c r="B89" t="s">
        <v>450</v>
      </c>
      <c r="C89" t="s">
        <v>271</v>
      </c>
    </row>
    <row r="90" spans="1:3" x14ac:dyDescent="0.25">
      <c r="A90" s="173">
        <v>178</v>
      </c>
      <c r="B90" t="s">
        <v>330</v>
      </c>
      <c r="C90" t="s">
        <v>271</v>
      </c>
    </row>
    <row r="91" spans="1:3" x14ac:dyDescent="0.25">
      <c r="A91" s="173" t="s">
        <v>451</v>
      </c>
      <c r="B91" t="s">
        <v>452</v>
      </c>
      <c r="C91" t="s">
        <v>271</v>
      </c>
    </row>
    <row r="92" spans="1:3" x14ac:dyDescent="0.25">
      <c r="A92" s="173" t="s">
        <v>453</v>
      </c>
      <c r="B92" t="s">
        <v>454</v>
      </c>
      <c r="C92" t="s">
        <v>271</v>
      </c>
    </row>
    <row r="93" spans="1:3" x14ac:dyDescent="0.25">
      <c r="A93" s="173" t="s">
        <v>455</v>
      </c>
      <c r="B93" t="s">
        <v>331</v>
      </c>
      <c r="C93" t="s">
        <v>271</v>
      </c>
    </row>
    <row r="94" spans="1:3" x14ac:dyDescent="0.25">
      <c r="A94" s="173" t="s">
        <v>456</v>
      </c>
      <c r="B94" t="s">
        <v>457</v>
      </c>
      <c r="C94" t="s">
        <v>271</v>
      </c>
    </row>
    <row r="95" spans="1:3" x14ac:dyDescent="0.25">
      <c r="A95" s="173" t="s">
        <v>458</v>
      </c>
      <c r="B95" t="s">
        <v>459</v>
      </c>
      <c r="C95" t="s">
        <v>271</v>
      </c>
    </row>
    <row r="96" spans="1:3" x14ac:dyDescent="0.25">
      <c r="A96" s="173" t="s">
        <v>460</v>
      </c>
      <c r="B96" t="s">
        <v>461</v>
      </c>
      <c r="C96" t="s">
        <v>271</v>
      </c>
    </row>
    <row r="97" spans="1:3" x14ac:dyDescent="0.25">
      <c r="A97" s="173" t="s">
        <v>462</v>
      </c>
      <c r="B97" t="s">
        <v>463</v>
      </c>
      <c r="C97" t="s">
        <v>271</v>
      </c>
    </row>
    <row r="98" spans="1:3" x14ac:dyDescent="0.25">
      <c r="A98" s="173" t="s">
        <v>464</v>
      </c>
      <c r="B98" t="s">
        <v>465</v>
      </c>
      <c r="C98" t="s">
        <v>271</v>
      </c>
    </row>
    <row r="99" spans="1:3" x14ac:dyDescent="0.25">
      <c r="A99" s="173" t="s">
        <v>466</v>
      </c>
      <c r="B99" t="s">
        <v>467</v>
      </c>
      <c r="C99" t="s">
        <v>271</v>
      </c>
    </row>
    <row r="100" spans="1:3" x14ac:dyDescent="0.25">
      <c r="A100" s="173" t="s">
        <v>468</v>
      </c>
      <c r="B100" t="s">
        <v>469</v>
      </c>
      <c r="C100" t="s">
        <v>271</v>
      </c>
    </row>
    <row r="101" spans="1:3" x14ac:dyDescent="0.25">
      <c r="A101" s="173" t="s">
        <v>470</v>
      </c>
      <c r="B101" t="s">
        <v>471</v>
      </c>
      <c r="C101" t="s">
        <v>271</v>
      </c>
    </row>
    <row r="102" spans="1:3" x14ac:dyDescent="0.25">
      <c r="A102" s="173" t="s">
        <v>472</v>
      </c>
      <c r="B102" t="s">
        <v>473</v>
      </c>
      <c r="C102" t="s">
        <v>271</v>
      </c>
    </row>
    <row r="103" spans="1:3" x14ac:dyDescent="0.25">
      <c r="A103" s="173" t="s">
        <v>474</v>
      </c>
      <c r="B103" t="s">
        <v>475</v>
      </c>
      <c r="C103" t="s">
        <v>271</v>
      </c>
    </row>
    <row r="104" spans="1:3" x14ac:dyDescent="0.25">
      <c r="A104" s="173" t="s">
        <v>476</v>
      </c>
      <c r="B104" t="s">
        <v>477</v>
      </c>
      <c r="C104" t="s">
        <v>271</v>
      </c>
    </row>
    <row r="105" spans="1:3" x14ac:dyDescent="0.25">
      <c r="A105" s="173" t="s">
        <v>478</v>
      </c>
      <c r="B105" t="s">
        <v>479</v>
      </c>
      <c r="C105" t="s">
        <v>271</v>
      </c>
    </row>
    <row r="106" spans="1:3" x14ac:dyDescent="0.25">
      <c r="A106" s="173" t="s">
        <v>332</v>
      </c>
      <c r="B106" t="s">
        <v>480</v>
      </c>
      <c r="C106" t="s">
        <v>271</v>
      </c>
    </row>
    <row r="107" spans="1:3" x14ac:dyDescent="0.25">
      <c r="A107" s="173" t="s">
        <v>334</v>
      </c>
      <c r="B107" t="s">
        <v>333</v>
      </c>
      <c r="C107" t="s">
        <v>271</v>
      </c>
    </row>
    <row r="108" spans="1:3" x14ac:dyDescent="0.25">
      <c r="A108" s="173" t="s">
        <v>335</v>
      </c>
      <c r="B108" t="s">
        <v>481</v>
      </c>
      <c r="C108" t="s">
        <v>271</v>
      </c>
    </row>
    <row r="109" spans="1:3" x14ac:dyDescent="0.25">
      <c r="A109" s="173" t="s">
        <v>482</v>
      </c>
      <c r="B109" t="s">
        <v>483</v>
      </c>
      <c r="C109" t="s">
        <v>271</v>
      </c>
    </row>
    <row r="110" spans="1:3" x14ac:dyDescent="0.25">
      <c r="A110" s="173" t="s">
        <v>484</v>
      </c>
      <c r="B110" t="s">
        <v>485</v>
      </c>
      <c r="C110" t="s">
        <v>271</v>
      </c>
    </row>
    <row r="111" spans="1:3" x14ac:dyDescent="0.25">
      <c r="A111" s="173" t="s">
        <v>486</v>
      </c>
      <c r="B111" t="s">
        <v>487</v>
      </c>
      <c r="C111" t="s">
        <v>271</v>
      </c>
    </row>
    <row r="112" spans="1:3" x14ac:dyDescent="0.25">
      <c r="A112" s="173" t="s">
        <v>488</v>
      </c>
      <c r="B112" t="s">
        <v>489</v>
      </c>
      <c r="C112" t="s">
        <v>271</v>
      </c>
    </row>
    <row r="113" spans="1:3" x14ac:dyDescent="0.25">
      <c r="A113" s="173">
        <v>325</v>
      </c>
      <c r="B113" t="s">
        <v>336</v>
      </c>
      <c r="C113" t="s">
        <v>271</v>
      </c>
    </row>
    <row r="114" spans="1:3" x14ac:dyDescent="0.25">
      <c r="A114" s="173" t="s">
        <v>337</v>
      </c>
      <c r="B114" t="s">
        <v>490</v>
      </c>
      <c r="C114" t="s">
        <v>271</v>
      </c>
    </row>
    <row r="115" spans="1:3" x14ac:dyDescent="0.25">
      <c r="A115" s="173" t="s">
        <v>338</v>
      </c>
      <c r="B115" t="s">
        <v>339</v>
      </c>
      <c r="C115" t="s">
        <v>271</v>
      </c>
    </row>
    <row r="116" spans="1:3" x14ac:dyDescent="0.25">
      <c r="A116" s="173" t="s">
        <v>340</v>
      </c>
      <c r="B116" t="s">
        <v>491</v>
      </c>
      <c r="C116" t="s">
        <v>271</v>
      </c>
    </row>
    <row r="117" spans="1:3" x14ac:dyDescent="0.25">
      <c r="A117" s="173" t="s">
        <v>341</v>
      </c>
      <c r="B117" t="s">
        <v>342</v>
      </c>
      <c r="C117" t="s">
        <v>271</v>
      </c>
    </row>
    <row r="118" spans="1:3" x14ac:dyDescent="0.25">
      <c r="A118" s="173" t="s">
        <v>492</v>
      </c>
      <c r="B118" t="s">
        <v>493</v>
      </c>
      <c r="C118" t="s">
        <v>271</v>
      </c>
    </row>
    <row r="119" spans="1:3" x14ac:dyDescent="0.25">
      <c r="A119" s="173" t="s">
        <v>494</v>
      </c>
      <c r="B119" t="s">
        <v>495</v>
      </c>
      <c r="C119" t="s">
        <v>271</v>
      </c>
    </row>
    <row r="120" spans="1:3" x14ac:dyDescent="0.25">
      <c r="A120" s="173" t="s">
        <v>496</v>
      </c>
      <c r="B120" t="s">
        <v>497</v>
      </c>
      <c r="C120" t="s">
        <v>271</v>
      </c>
    </row>
    <row r="121" spans="1:3" x14ac:dyDescent="0.25">
      <c r="A121" s="173">
        <v>327</v>
      </c>
      <c r="B121" t="s">
        <v>498</v>
      </c>
      <c r="C121" t="s">
        <v>271</v>
      </c>
    </row>
    <row r="122" spans="1:3" x14ac:dyDescent="0.25">
      <c r="A122" s="173" t="s">
        <v>343</v>
      </c>
      <c r="B122" t="s">
        <v>499</v>
      </c>
      <c r="C122" t="s">
        <v>271</v>
      </c>
    </row>
    <row r="123" spans="1:3" x14ac:dyDescent="0.25">
      <c r="A123" s="173" t="s">
        <v>344</v>
      </c>
      <c r="B123" t="s">
        <v>500</v>
      </c>
      <c r="C123" t="s">
        <v>271</v>
      </c>
    </row>
    <row r="124" spans="1:3" x14ac:dyDescent="0.25">
      <c r="A124" s="173" t="s">
        <v>501</v>
      </c>
      <c r="B124" t="s">
        <v>502</v>
      </c>
      <c r="C124" t="s">
        <v>271</v>
      </c>
    </row>
    <row r="125" spans="1:3" x14ac:dyDescent="0.25">
      <c r="A125" s="173" t="s">
        <v>503</v>
      </c>
      <c r="B125" t="s">
        <v>504</v>
      </c>
      <c r="C125" t="s">
        <v>271</v>
      </c>
    </row>
    <row r="126" spans="1:3" x14ac:dyDescent="0.25">
      <c r="A126" s="173" t="s">
        <v>505</v>
      </c>
      <c r="B126" t="s">
        <v>506</v>
      </c>
      <c r="C126" t="s">
        <v>271</v>
      </c>
    </row>
    <row r="127" spans="1:3" x14ac:dyDescent="0.25">
      <c r="A127" s="173" t="s">
        <v>345</v>
      </c>
      <c r="B127" t="s">
        <v>507</v>
      </c>
      <c r="C127" t="s">
        <v>271</v>
      </c>
    </row>
    <row r="128" spans="1:3" x14ac:dyDescent="0.25">
      <c r="A128" s="173" t="s">
        <v>508</v>
      </c>
      <c r="B128" t="s">
        <v>509</v>
      </c>
      <c r="C128" t="s">
        <v>271</v>
      </c>
    </row>
    <row r="129" spans="1:3" x14ac:dyDescent="0.25">
      <c r="A129" s="173" t="s">
        <v>510</v>
      </c>
      <c r="B129" t="s">
        <v>511</v>
      </c>
      <c r="C129" t="s">
        <v>271</v>
      </c>
    </row>
    <row r="130" spans="1:3" x14ac:dyDescent="0.25">
      <c r="A130" s="173" t="s">
        <v>512</v>
      </c>
      <c r="B130" t="s">
        <v>513</v>
      </c>
      <c r="C130" t="s">
        <v>271</v>
      </c>
    </row>
    <row r="131" spans="1:3" x14ac:dyDescent="0.25">
      <c r="A131" s="173" t="s">
        <v>514</v>
      </c>
      <c r="B131" t="s">
        <v>515</v>
      </c>
      <c r="C131" t="s">
        <v>271</v>
      </c>
    </row>
    <row r="132" spans="1:3" x14ac:dyDescent="0.25">
      <c r="A132" s="173" t="s">
        <v>516</v>
      </c>
      <c r="B132" t="s">
        <v>517</v>
      </c>
      <c r="C132" t="s">
        <v>271</v>
      </c>
    </row>
    <row r="133" spans="1:3" x14ac:dyDescent="0.25">
      <c r="A133" s="173" t="s">
        <v>518</v>
      </c>
      <c r="B133" t="s">
        <v>519</v>
      </c>
      <c r="C133" t="s">
        <v>271</v>
      </c>
    </row>
    <row r="134" spans="1:3" x14ac:dyDescent="0.25">
      <c r="A134" s="173" t="s">
        <v>520</v>
      </c>
      <c r="B134" t="s">
        <v>521</v>
      </c>
      <c r="C134" t="s">
        <v>271</v>
      </c>
    </row>
    <row r="135" spans="1:3" x14ac:dyDescent="0.25">
      <c r="A135" s="173" t="s">
        <v>522</v>
      </c>
      <c r="B135" t="s">
        <v>523</v>
      </c>
      <c r="C135" t="s">
        <v>271</v>
      </c>
    </row>
    <row r="136" spans="1:3" x14ac:dyDescent="0.25">
      <c r="A136" s="173" t="s">
        <v>346</v>
      </c>
      <c r="B136" t="s">
        <v>524</v>
      </c>
      <c r="C136" t="s">
        <v>271</v>
      </c>
    </row>
    <row r="137" spans="1:3" x14ac:dyDescent="0.25">
      <c r="A137" s="173" t="s">
        <v>347</v>
      </c>
      <c r="B137" t="s">
        <v>525</v>
      </c>
      <c r="C137" t="s">
        <v>271</v>
      </c>
    </row>
    <row r="138" spans="1:3" x14ac:dyDescent="0.25">
      <c r="A138" s="173" t="s">
        <v>526</v>
      </c>
      <c r="B138" t="s">
        <v>527</v>
      </c>
      <c r="C138" t="s">
        <v>271</v>
      </c>
    </row>
    <row r="139" spans="1:3" x14ac:dyDescent="0.25">
      <c r="A139" s="173" t="s">
        <v>528</v>
      </c>
      <c r="B139" t="s">
        <v>529</v>
      </c>
      <c r="C139" t="s">
        <v>271</v>
      </c>
    </row>
    <row r="140" spans="1:3" x14ac:dyDescent="0.25">
      <c r="A140" s="173" t="s">
        <v>348</v>
      </c>
      <c r="B140" t="s">
        <v>530</v>
      </c>
      <c r="C140" t="s">
        <v>271</v>
      </c>
    </row>
    <row r="141" spans="1:3" x14ac:dyDescent="0.25">
      <c r="A141" s="173" t="s">
        <v>531</v>
      </c>
      <c r="B141" t="s">
        <v>532</v>
      </c>
      <c r="C141" t="s">
        <v>271</v>
      </c>
    </row>
    <row r="142" spans="1:3" x14ac:dyDescent="0.25">
      <c r="A142" s="173" t="s">
        <v>533</v>
      </c>
      <c r="B142" t="s">
        <v>534</v>
      </c>
      <c r="C142" t="s">
        <v>271</v>
      </c>
    </row>
    <row r="143" spans="1:3" x14ac:dyDescent="0.25">
      <c r="A143" s="173">
        <v>405</v>
      </c>
      <c r="B143" t="s">
        <v>349</v>
      </c>
      <c r="C143" t="s">
        <v>271</v>
      </c>
    </row>
    <row r="144" spans="1:3" x14ac:dyDescent="0.25">
      <c r="A144" s="173" t="s">
        <v>350</v>
      </c>
      <c r="B144" t="s">
        <v>535</v>
      </c>
      <c r="C144" t="s">
        <v>271</v>
      </c>
    </row>
    <row r="145" spans="1:3" x14ac:dyDescent="0.25">
      <c r="A145" s="173" t="s">
        <v>351</v>
      </c>
      <c r="B145" t="s">
        <v>352</v>
      </c>
      <c r="C145" t="s">
        <v>271</v>
      </c>
    </row>
    <row r="146" spans="1:3" x14ac:dyDescent="0.25">
      <c r="A146" s="173">
        <v>411</v>
      </c>
      <c r="B146" t="s">
        <v>536</v>
      </c>
      <c r="C146" t="s">
        <v>271</v>
      </c>
    </row>
    <row r="147" spans="1:3" x14ac:dyDescent="0.25">
      <c r="A147" s="173" t="s">
        <v>537</v>
      </c>
      <c r="B147" t="s">
        <v>538</v>
      </c>
      <c r="C147" t="s">
        <v>271</v>
      </c>
    </row>
    <row r="148" spans="1:3" x14ac:dyDescent="0.25">
      <c r="A148" s="173" t="s">
        <v>539</v>
      </c>
      <c r="B148" t="s">
        <v>540</v>
      </c>
      <c r="C148" t="s">
        <v>271</v>
      </c>
    </row>
    <row r="149" spans="1:3" x14ac:dyDescent="0.25">
      <c r="A149" s="173">
        <v>424</v>
      </c>
      <c r="B149" t="s">
        <v>541</v>
      </c>
      <c r="C149" t="s">
        <v>271</v>
      </c>
    </row>
    <row r="150" spans="1:3" x14ac:dyDescent="0.25">
      <c r="A150" s="173" t="s">
        <v>542</v>
      </c>
      <c r="B150" t="s">
        <v>543</v>
      </c>
      <c r="C150" t="s">
        <v>271</v>
      </c>
    </row>
    <row r="151" spans="1:3" x14ac:dyDescent="0.25">
      <c r="A151" s="173" t="s">
        <v>544</v>
      </c>
      <c r="B151" t="s">
        <v>545</v>
      </c>
      <c r="C151" t="s">
        <v>271</v>
      </c>
    </row>
    <row r="152" spans="1:3" x14ac:dyDescent="0.25">
      <c r="A152" s="173" t="s">
        <v>546</v>
      </c>
      <c r="B152" t="s">
        <v>547</v>
      </c>
      <c r="C152" t="s">
        <v>271</v>
      </c>
    </row>
    <row r="153" spans="1:3" x14ac:dyDescent="0.25">
      <c r="A153" s="173">
        <v>510</v>
      </c>
      <c r="B153" t="s">
        <v>353</v>
      </c>
      <c r="C153" t="s">
        <v>271</v>
      </c>
    </row>
    <row r="154" spans="1:3" x14ac:dyDescent="0.25">
      <c r="A154" s="173">
        <v>511</v>
      </c>
      <c r="B154" t="s">
        <v>548</v>
      </c>
      <c r="C154" t="s">
        <v>271</v>
      </c>
    </row>
    <row r="155" spans="1:3" x14ac:dyDescent="0.25">
      <c r="A155" s="173">
        <v>518</v>
      </c>
      <c r="B155" t="s">
        <v>354</v>
      </c>
      <c r="C155" t="s">
        <v>271</v>
      </c>
    </row>
    <row r="156" spans="1:3" x14ac:dyDescent="0.25">
      <c r="A156" s="173">
        <v>520</v>
      </c>
      <c r="B156" t="s">
        <v>549</v>
      </c>
      <c r="C156" t="s">
        <v>271</v>
      </c>
    </row>
    <row r="157" spans="1:3" x14ac:dyDescent="0.25">
      <c r="A157" s="173">
        <v>521</v>
      </c>
      <c r="B157" t="s">
        <v>550</v>
      </c>
      <c r="C157" t="s">
        <v>271</v>
      </c>
    </row>
  </sheetData>
  <pageMargins left="0.7" right="0.7" top="0.75" bottom="0.75" header="0.3" footer="0.3"/>
  <pageSetup orientation="portrait" horizontalDpi="4294967293" verticalDpi="4294967293"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Cover Page</vt:lpstr>
      <vt:lpstr>Objectives</vt:lpstr>
      <vt:lpstr>Budget Detail</vt:lpstr>
      <vt:lpstr>Salaries-Fringe</vt:lpstr>
      <vt:lpstr>Contracts-IDC</vt:lpstr>
      <vt:lpstr>Other Line Items</vt:lpstr>
      <vt:lpstr>Lists</vt:lpstr>
      <vt:lpstr>GL Codes</vt:lpstr>
      <vt:lpstr>Active Fund Codes</vt:lpstr>
      <vt:lpstr>FundingSources</vt:lpstr>
      <vt:lpstr>'Contracts-IDC'!Print_Area</vt:lpstr>
      <vt:lpstr>'Cover Page'!Print_Area</vt:lpstr>
      <vt:lpstr>'GL Codes'!Print_Area</vt:lpstr>
      <vt:lpstr>'Other Line Items'!Print_Area</vt:lpstr>
      <vt:lpstr>'Salaries-Fringe'!Print_Area</vt:lpstr>
    </vt:vector>
  </TitlesOfParts>
  <Company>Pyramid Lake Paiute Tribe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Appropriations Committee</dc:creator>
  <cp:lastModifiedBy>Lynda Ciceu</cp:lastModifiedBy>
  <cp:lastPrinted>2017-09-20T18:10:57Z</cp:lastPrinted>
  <dcterms:created xsi:type="dcterms:W3CDTF">2006-04-06T16:07:18Z</dcterms:created>
  <dcterms:modified xsi:type="dcterms:W3CDTF">2019-09-26T21:47:54Z</dcterms:modified>
</cp:coreProperties>
</file>